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35" windowHeight="13290"/>
  </bookViews>
  <sheets>
    <sheet name="11.05.17" sheetId="1" r:id="rId1"/>
  </sheets>
  <calcPr calcId="125725"/>
</workbook>
</file>

<file path=xl/calcChain.xml><?xml version="1.0" encoding="utf-8"?>
<calcChain xmlns="http://schemas.openxmlformats.org/spreadsheetml/2006/main">
  <c r="AO11" i="1"/>
  <c r="AP11" s="1"/>
  <c r="AN11"/>
  <c r="AI11"/>
  <c r="AJ11" s="1"/>
  <c r="AH11"/>
  <c r="AF11"/>
  <c r="AL11" s="1"/>
  <c r="AE11"/>
  <c r="AK11" s="1"/>
  <c r="Z11"/>
  <c r="Y11"/>
  <c r="AA11" s="1"/>
  <c r="W11"/>
  <c r="X11" s="1"/>
  <c r="V11"/>
  <c r="T11"/>
  <c r="S11"/>
  <c r="AB11" s="1"/>
  <c r="AQ11" s="1"/>
  <c r="R11"/>
  <c r="Q11"/>
  <c r="O11"/>
  <c r="P11" s="1"/>
  <c r="N11"/>
  <c r="L11"/>
  <c r="K11"/>
  <c r="M11" s="1"/>
  <c r="I11"/>
  <c r="J11" s="1"/>
  <c r="H11"/>
  <c r="F11"/>
  <c r="E11"/>
  <c r="G11" s="1"/>
  <c r="C11"/>
  <c r="D11" s="1"/>
  <c r="B11"/>
  <c r="AP10"/>
  <c r="AL10"/>
  <c r="AK10"/>
  <c r="AM10" s="1"/>
  <c r="AG10"/>
  <c r="AC10"/>
  <c r="AR10" s="1"/>
  <c r="AS10" s="1"/>
  <c r="AB10"/>
  <c r="AQ10" s="1"/>
  <c r="AA10"/>
  <c r="X10"/>
  <c r="U10"/>
  <c r="P10"/>
  <c r="J10"/>
  <c r="G10"/>
  <c r="AP9"/>
  <c r="AL9"/>
  <c r="AR9" s="1"/>
  <c r="AK9"/>
  <c r="AJ9"/>
  <c r="AG9"/>
  <c r="AC9"/>
  <c r="AB9"/>
  <c r="AQ9" s="1"/>
  <c r="X9"/>
  <c r="P9"/>
  <c r="M9"/>
  <c r="J9"/>
  <c r="G9"/>
  <c r="D9"/>
  <c r="AR8"/>
  <c r="AL8"/>
  <c r="AK8"/>
  <c r="AD8"/>
  <c r="AC8"/>
  <c r="AB8"/>
  <c r="AQ8" s="1"/>
  <c r="AA8"/>
  <c r="X8"/>
  <c r="AP7"/>
  <c r="AL7"/>
  <c r="AR7" s="1"/>
  <c r="AS7" s="1"/>
  <c r="AK7"/>
  <c r="AJ7"/>
  <c r="AG7"/>
  <c r="AC7"/>
  <c r="AB7"/>
  <c r="AQ7" s="1"/>
  <c r="AA7"/>
  <c r="X7"/>
  <c r="U7"/>
  <c r="P7"/>
  <c r="M7"/>
  <c r="J7"/>
  <c r="G7"/>
  <c r="D7"/>
  <c r="AP6"/>
  <c r="AL6"/>
  <c r="AR6" s="1"/>
  <c r="AK6"/>
  <c r="AJ6"/>
  <c r="AG6"/>
  <c r="AC6"/>
  <c r="AB6"/>
  <c r="AQ6" s="1"/>
  <c r="AA6"/>
  <c r="X6"/>
  <c r="U6"/>
  <c r="P6"/>
  <c r="J6"/>
  <c r="G6"/>
  <c r="D6"/>
  <c r="AM11" l="1"/>
  <c r="AS6"/>
  <c r="AS8"/>
  <c r="AS9"/>
  <c r="AD10"/>
  <c r="U11"/>
  <c r="AC11"/>
  <c r="AG11"/>
  <c r="AM6"/>
  <c r="AM7"/>
  <c r="AM9"/>
  <c r="AD7"/>
  <c r="AD6"/>
  <c r="AD9"/>
  <c r="AD11" l="1"/>
  <c r="AR11"/>
  <c r="AS11" s="1"/>
</calcChain>
</file>

<file path=xl/sharedStrings.xml><?xml version="1.0" encoding="utf-8"?>
<sst xmlns="http://schemas.openxmlformats.org/spreadsheetml/2006/main" count="72" uniqueCount="32">
  <si>
    <t>Весенне-полевые работы по Лотошинскому району на 11.05.2017</t>
  </si>
  <si>
    <t>Наименование предприятия</t>
  </si>
  <si>
    <t>Подкормка, боронование  мн.трав, озимых культур. Подготовка почвы.</t>
  </si>
  <si>
    <t>Яровой сев</t>
  </si>
  <si>
    <t>Подкормка  мн.трав</t>
  </si>
  <si>
    <t>Подкормка  озимых</t>
  </si>
  <si>
    <t>Боронование мн. трав</t>
  </si>
  <si>
    <t>Боронование озимых</t>
  </si>
  <si>
    <t>Весновспашка</t>
  </si>
  <si>
    <t>Введено в оборот несп. земель</t>
  </si>
  <si>
    <t>Подготовлено почвы под яр. сев</t>
  </si>
  <si>
    <t>Яровые зерновые культуры</t>
  </si>
  <si>
    <t>Кормовые культуры</t>
  </si>
  <si>
    <t xml:space="preserve">Всего </t>
  </si>
  <si>
    <t>Овес</t>
  </si>
  <si>
    <t>Ячмень</t>
  </si>
  <si>
    <t>Яровая пшеница</t>
  </si>
  <si>
    <t>Итого яровых зерновых</t>
  </si>
  <si>
    <t>Однолетние травы</t>
  </si>
  <si>
    <t>Кукуруза                  (силос)</t>
  </si>
  <si>
    <t>Итого кормовых</t>
  </si>
  <si>
    <t>Подсев мн.трав</t>
  </si>
  <si>
    <t>План, га</t>
  </si>
  <si>
    <t>Факт., га</t>
  </si>
  <si>
    <t>%</t>
  </si>
  <si>
    <t>га</t>
  </si>
  <si>
    <t>ООО "РусМолоко" отд."Яровое"</t>
  </si>
  <si>
    <t>ООО "РусМолоко"                        отд.  "Вешние  воды"</t>
  </si>
  <si>
    <t>ООО «АФ «Елгозинское»,           ООО «ЭкоАгроФарминг»</t>
  </si>
  <si>
    <t>ОАО "Совхоз им. Кирова"</t>
  </si>
  <si>
    <t>ООО "Колхоз                           "Заветы Ильича"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</si>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</sst>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164" fontId="0" fillId="2" borderId="29" xfId="0" applyNumberForma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164" fontId="0" fillId="2" borderId="34" xfId="0" applyNumberFormat="1" applyFill="1" applyBorder="1" applyAlignment="1">
      <alignment horizontal="center" vertical="center" wrapText="1"/>
    </xf>
    <xf numFmtId="1" fontId="0" fillId="2" borderId="35" xfId="0" applyNumberFormat="1" applyFill="1" applyBorder="1" applyAlignment="1">
      <alignment horizontal="center" vertical="center" wrapText="1"/>
    </xf>
    <xf numFmtId="1" fontId="0" fillId="2" borderId="36" xfId="0" applyNumberForma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164" fontId="0" fillId="2" borderId="41" xfId="0" applyNumberFormat="1" applyFill="1" applyBorder="1" applyAlignment="1">
      <alignment horizontal="center" vertical="center" wrapText="1"/>
    </xf>
    <xf numFmtId="164" fontId="0" fillId="2" borderId="42" xfId="0" applyNumberFormat="1" applyFill="1" applyBorder="1" applyAlignment="1">
      <alignment horizontal="center" vertical="center" wrapText="1"/>
    </xf>
    <xf numFmtId="1" fontId="0" fillId="2" borderId="43" xfId="0" applyNumberFormat="1" applyFill="1" applyBorder="1" applyAlignment="1">
      <alignment horizontal="center" vertical="center" wrapText="1"/>
    </xf>
    <xf numFmtId="1" fontId="0" fillId="2" borderId="44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164" fontId="3" fillId="2" borderId="50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1" fontId="3" fillId="2" borderId="5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22" sqref="R22"/>
    </sheetView>
  </sheetViews>
  <sheetFormatPr defaultRowHeight="12.75"/>
  <cols>
    <col min="1" max="1" width="25.140625" customWidth="1"/>
    <col min="2" max="16" width="6.140625" customWidth="1"/>
    <col min="18" max="18" width="14" customWidth="1"/>
    <col min="19" max="45" width="6.140625" customWidth="1"/>
  </cols>
  <sheetData>
    <row r="1" spans="1:45" ht="35.25" customHeight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AH1" s="4"/>
      <c r="AI1" s="4"/>
      <c r="AJ1" s="4"/>
    </row>
    <row r="2" spans="1:45" ht="20.25" customHeight="1" thickBot="1">
      <c r="A2" s="6" t="s">
        <v>1</v>
      </c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10" t="s">
        <v>3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1"/>
    </row>
    <row r="3" spans="1:45" ht="20.25" customHeight="1" thickBot="1">
      <c r="A3" s="12"/>
      <c r="B3" s="13" t="s">
        <v>4</v>
      </c>
      <c r="C3" s="14"/>
      <c r="D3" s="15"/>
      <c r="E3" s="13" t="s">
        <v>5</v>
      </c>
      <c r="F3" s="14"/>
      <c r="G3" s="15"/>
      <c r="H3" s="13" t="s">
        <v>6</v>
      </c>
      <c r="I3" s="14"/>
      <c r="J3" s="15"/>
      <c r="K3" s="13" t="s">
        <v>7</v>
      </c>
      <c r="L3" s="14"/>
      <c r="M3" s="15"/>
      <c r="N3" s="13" t="s">
        <v>8</v>
      </c>
      <c r="O3" s="14"/>
      <c r="P3" s="15"/>
      <c r="Q3" s="16" t="s">
        <v>9</v>
      </c>
      <c r="R3" s="16" t="s">
        <v>10</v>
      </c>
      <c r="S3" s="10" t="s">
        <v>11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7" t="s">
        <v>12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1"/>
      <c r="AQ3" s="6" t="s">
        <v>13</v>
      </c>
      <c r="AR3" s="14"/>
      <c r="AS3" s="15"/>
    </row>
    <row r="4" spans="1:45" ht="33.75" customHeight="1">
      <c r="A4" s="17"/>
      <c r="B4" s="18"/>
      <c r="C4" s="19"/>
      <c r="D4" s="20"/>
      <c r="E4" s="18"/>
      <c r="F4" s="19"/>
      <c r="G4" s="20"/>
      <c r="H4" s="18"/>
      <c r="I4" s="19"/>
      <c r="J4" s="20"/>
      <c r="K4" s="18"/>
      <c r="L4" s="19"/>
      <c r="M4" s="20"/>
      <c r="N4" s="18"/>
      <c r="O4" s="19"/>
      <c r="P4" s="20"/>
      <c r="Q4" s="21"/>
      <c r="R4" s="21"/>
      <c r="S4" s="22" t="s">
        <v>14</v>
      </c>
      <c r="T4" s="22"/>
      <c r="U4" s="23"/>
      <c r="V4" s="24" t="s">
        <v>15</v>
      </c>
      <c r="W4" s="22"/>
      <c r="X4" s="23"/>
      <c r="Y4" s="24" t="s">
        <v>16</v>
      </c>
      <c r="Z4" s="22"/>
      <c r="AA4" s="23"/>
      <c r="AB4" s="24" t="s">
        <v>17</v>
      </c>
      <c r="AC4" s="22"/>
      <c r="AD4" s="23"/>
      <c r="AE4" s="24" t="s">
        <v>18</v>
      </c>
      <c r="AF4" s="22"/>
      <c r="AG4" s="23"/>
      <c r="AH4" s="25" t="s">
        <v>19</v>
      </c>
      <c r="AI4" s="26"/>
      <c r="AJ4" s="27"/>
      <c r="AK4" s="22" t="s">
        <v>20</v>
      </c>
      <c r="AL4" s="22"/>
      <c r="AM4" s="23"/>
      <c r="AN4" s="24" t="s">
        <v>21</v>
      </c>
      <c r="AO4" s="22"/>
      <c r="AP4" s="23"/>
      <c r="AQ4" s="19"/>
      <c r="AR4" s="19"/>
      <c r="AS4" s="20"/>
    </row>
    <row r="5" spans="1:45" ht="28.5" customHeight="1" thickBot="1">
      <c r="A5" s="28"/>
      <c r="B5" s="29" t="s">
        <v>22</v>
      </c>
      <c r="C5" s="30" t="s">
        <v>23</v>
      </c>
      <c r="D5" s="31" t="s">
        <v>24</v>
      </c>
      <c r="E5" s="29" t="s">
        <v>22</v>
      </c>
      <c r="F5" s="30" t="s">
        <v>23</v>
      </c>
      <c r="G5" s="31" t="s">
        <v>24</v>
      </c>
      <c r="H5" s="29" t="s">
        <v>22</v>
      </c>
      <c r="I5" s="30" t="s">
        <v>23</v>
      </c>
      <c r="J5" s="31" t="s">
        <v>24</v>
      </c>
      <c r="K5" s="32" t="s">
        <v>22</v>
      </c>
      <c r="L5" s="30" t="s">
        <v>23</v>
      </c>
      <c r="M5" s="31" t="s">
        <v>24</v>
      </c>
      <c r="N5" s="29" t="s">
        <v>22</v>
      </c>
      <c r="O5" s="30" t="s">
        <v>23</v>
      </c>
      <c r="P5" s="31" t="s">
        <v>24</v>
      </c>
      <c r="Q5" s="33" t="s">
        <v>25</v>
      </c>
      <c r="R5" s="33" t="s">
        <v>25</v>
      </c>
      <c r="S5" s="32" t="s">
        <v>22</v>
      </c>
      <c r="T5" s="30" t="s">
        <v>23</v>
      </c>
      <c r="U5" s="31" t="s">
        <v>24</v>
      </c>
      <c r="V5" s="29" t="s">
        <v>22</v>
      </c>
      <c r="W5" s="30" t="s">
        <v>23</v>
      </c>
      <c r="X5" s="31" t="s">
        <v>24</v>
      </c>
      <c r="Y5" s="29" t="s">
        <v>22</v>
      </c>
      <c r="Z5" s="30" t="s">
        <v>23</v>
      </c>
      <c r="AA5" s="31" t="s">
        <v>24</v>
      </c>
      <c r="AB5" s="29" t="s">
        <v>22</v>
      </c>
      <c r="AC5" s="30" t="s">
        <v>23</v>
      </c>
      <c r="AD5" s="31" t="s">
        <v>24</v>
      </c>
      <c r="AE5" s="29" t="s">
        <v>22</v>
      </c>
      <c r="AF5" s="30" t="s">
        <v>23</v>
      </c>
      <c r="AG5" s="31" t="s">
        <v>24</v>
      </c>
      <c r="AH5" s="34" t="s">
        <v>22</v>
      </c>
      <c r="AI5" s="35" t="s">
        <v>23</v>
      </c>
      <c r="AJ5" s="36" t="s">
        <v>24</v>
      </c>
      <c r="AK5" s="32" t="s">
        <v>22</v>
      </c>
      <c r="AL5" s="30" t="s">
        <v>23</v>
      </c>
      <c r="AM5" s="31" t="s">
        <v>24</v>
      </c>
      <c r="AN5" s="29" t="s">
        <v>22</v>
      </c>
      <c r="AO5" s="30" t="s">
        <v>23</v>
      </c>
      <c r="AP5" s="31" t="s">
        <v>24</v>
      </c>
      <c r="AQ5" s="29" t="s">
        <v>22</v>
      </c>
      <c r="AR5" s="30" t="s">
        <v>23</v>
      </c>
      <c r="AS5" s="31" t="s">
        <v>24</v>
      </c>
    </row>
    <row r="6" spans="1:45" ht="35.25" customHeight="1">
      <c r="A6" s="37" t="s">
        <v>26</v>
      </c>
      <c r="B6" s="38">
        <v>1791</v>
      </c>
      <c r="C6" s="39">
        <v>1298</v>
      </c>
      <c r="D6" s="40">
        <f>C6/B6*100</f>
        <v>72.473478503629266</v>
      </c>
      <c r="E6" s="38">
        <v>701</v>
      </c>
      <c r="F6" s="39">
        <v>483</v>
      </c>
      <c r="G6" s="40">
        <f>F6/E6*100</f>
        <v>68.901569186875889</v>
      </c>
      <c r="H6" s="38">
        <v>1791</v>
      </c>
      <c r="I6" s="39">
        <v>536</v>
      </c>
      <c r="J6" s="40">
        <f>I6/H6*100</f>
        <v>29.92741485203797</v>
      </c>
      <c r="K6" s="38"/>
      <c r="L6" s="39"/>
      <c r="M6" s="40"/>
      <c r="N6" s="38">
        <v>929</v>
      </c>
      <c r="O6" s="39">
        <v>151</v>
      </c>
      <c r="P6" s="40">
        <f>O6/N6*100</f>
        <v>16.254036598493002</v>
      </c>
      <c r="Q6" s="41"/>
      <c r="R6" s="42">
        <v>311</v>
      </c>
      <c r="S6" s="43">
        <v>305</v>
      </c>
      <c r="T6" s="39">
        <v>107</v>
      </c>
      <c r="U6" s="40">
        <f>T6/S6*100</f>
        <v>35.081967213114758</v>
      </c>
      <c r="V6" s="43">
        <v>767</v>
      </c>
      <c r="W6" s="39"/>
      <c r="X6" s="40">
        <f t="shared" ref="X6:X11" si="0">W6/V6*100</f>
        <v>0</v>
      </c>
      <c r="Y6" s="43">
        <v>100</v>
      </c>
      <c r="Z6" s="39"/>
      <c r="AA6" s="40">
        <f>Z6/Y6*100</f>
        <v>0</v>
      </c>
      <c r="AB6" s="43">
        <f t="shared" ref="AB6:AC11" si="1">S6+V6+Y6</f>
        <v>1172</v>
      </c>
      <c r="AC6" s="39">
        <f t="shared" si="1"/>
        <v>107</v>
      </c>
      <c r="AD6" s="40">
        <f t="shared" ref="AD6:AD11" si="2">AC6/AB6*100</f>
        <v>9.1296928327645048</v>
      </c>
      <c r="AE6" s="43">
        <v>722</v>
      </c>
      <c r="AF6" s="39"/>
      <c r="AG6" s="40">
        <f>AF6/AE6*100</f>
        <v>0</v>
      </c>
      <c r="AH6" s="43">
        <v>395</v>
      </c>
      <c r="AI6" s="39"/>
      <c r="AJ6" s="40">
        <f>AI6/AH6*100</f>
        <v>0</v>
      </c>
      <c r="AK6" s="43">
        <f t="shared" ref="AK6:AL11" si="3">AE6+AH6</f>
        <v>1117</v>
      </c>
      <c r="AL6" s="39">
        <f t="shared" si="3"/>
        <v>0</v>
      </c>
      <c r="AM6" s="40">
        <f>AL6/AK6*100</f>
        <v>0</v>
      </c>
      <c r="AN6" s="43">
        <v>558</v>
      </c>
      <c r="AO6" s="39"/>
      <c r="AP6" s="40">
        <f>AO6/AN6*100</f>
        <v>0</v>
      </c>
      <c r="AQ6" s="43">
        <f t="shared" ref="AQ6:AR11" si="4">AB6+AK6</f>
        <v>2289</v>
      </c>
      <c r="AR6" s="39">
        <f t="shared" si="4"/>
        <v>107</v>
      </c>
      <c r="AS6" s="40">
        <f t="shared" ref="AS6:AS11" si="5">AR6/AQ6*100</f>
        <v>4.6745303626037575</v>
      </c>
    </row>
    <row r="7" spans="1:45" ht="35.25" customHeight="1">
      <c r="A7" s="44" t="s">
        <v>27</v>
      </c>
      <c r="B7" s="45">
        <v>2500</v>
      </c>
      <c r="C7" s="46">
        <v>2512</v>
      </c>
      <c r="D7" s="47">
        <f>C7/B7*100</f>
        <v>100.47999999999999</v>
      </c>
      <c r="E7" s="45">
        <v>600</v>
      </c>
      <c r="F7" s="46">
        <v>600</v>
      </c>
      <c r="G7" s="40">
        <f>F7/E7*100</f>
        <v>100</v>
      </c>
      <c r="H7" s="45">
        <v>1900</v>
      </c>
      <c r="I7" s="46">
        <v>100</v>
      </c>
      <c r="J7" s="40">
        <f>I7/H7*100</f>
        <v>5.2631578947368416</v>
      </c>
      <c r="K7" s="45">
        <v>600</v>
      </c>
      <c r="L7" s="46"/>
      <c r="M7" s="47">
        <f>L7/K7*100</f>
        <v>0</v>
      </c>
      <c r="N7" s="45">
        <v>297</v>
      </c>
      <c r="O7" s="46">
        <v>142</v>
      </c>
      <c r="P7" s="47">
        <f>O7/N7*100</f>
        <v>47.811447811447813</v>
      </c>
      <c r="Q7" s="48"/>
      <c r="R7" s="49">
        <v>122</v>
      </c>
      <c r="S7" s="50">
        <v>250</v>
      </c>
      <c r="T7" s="46">
        <v>42</v>
      </c>
      <c r="U7" s="40">
        <f>T7/S7*100</f>
        <v>16.8</v>
      </c>
      <c r="V7" s="50">
        <v>950</v>
      </c>
      <c r="W7" s="46"/>
      <c r="X7" s="40">
        <f t="shared" si="0"/>
        <v>0</v>
      </c>
      <c r="Y7" s="50">
        <v>100</v>
      </c>
      <c r="Z7" s="46">
        <v>160</v>
      </c>
      <c r="AA7" s="40">
        <f>Z7/Y7*100</f>
        <v>160</v>
      </c>
      <c r="AB7" s="43">
        <f t="shared" si="1"/>
        <v>1300</v>
      </c>
      <c r="AC7" s="39">
        <f t="shared" si="1"/>
        <v>202</v>
      </c>
      <c r="AD7" s="40">
        <f t="shared" si="2"/>
        <v>15.538461538461537</v>
      </c>
      <c r="AE7" s="50">
        <v>500</v>
      </c>
      <c r="AF7" s="46"/>
      <c r="AG7" s="40">
        <f>AF7/AE7*100</f>
        <v>0</v>
      </c>
      <c r="AH7" s="50">
        <v>300</v>
      </c>
      <c r="AI7" s="46"/>
      <c r="AJ7" s="40">
        <f>AI7/AH7*100</f>
        <v>0</v>
      </c>
      <c r="AK7" s="43">
        <f t="shared" si="3"/>
        <v>800</v>
      </c>
      <c r="AL7" s="39">
        <f t="shared" si="3"/>
        <v>0</v>
      </c>
      <c r="AM7" s="40">
        <f>AL7/AK7*100</f>
        <v>0</v>
      </c>
      <c r="AN7" s="50">
        <v>500</v>
      </c>
      <c r="AO7" s="46"/>
      <c r="AP7" s="40">
        <f>AO7/AN7*100</f>
        <v>0</v>
      </c>
      <c r="AQ7" s="43">
        <f t="shared" si="4"/>
        <v>2100</v>
      </c>
      <c r="AR7" s="39">
        <f t="shared" si="4"/>
        <v>202</v>
      </c>
      <c r="AS7" s="40">
        <f t="shared" si="5"/>
        <v>9.6190476190476186</v>
      </c>
    </row>
    <row r="8" spans="1:45" ht="35.25" customHeight="1">
      <c r="A8" s="44" t="s">
        <v>28</v>
      </c>
      <c r="B8" s="45">
        <v>0</v>
      </c>
      <c r="C8" s="46"/>
      <c r="D8" s="47"/>
      <c r="E8" s="45">
        <v>0</v>
      </c>
      <c r="F8" s="46"/>
      <c r="G8" s="40"/>
      <c r="H8" s="45">
        <v>0</v>
      </c>
      <c r="I8" s="46"/>
      <c r="J8" s="40"/>
      <c r="K8" s="45">
        <v>0</v>
      </c>
      <c r="L8" s="46"/>
      <c r="M8" s="47"/>
      <c r="N8" s="45">
        <v>0</v>
      </c>
      <c r="O8" s="46"/>
      <c r="P8" s="47"/>
      <c r="Q8" s="48"/>
      <c r="R8" s="49"/>
      <c r="S8" s="50">
        <v>0</v>
      </c>
      <c r="T8" s="46"/>
      <c r="U8" s="40"/>
      <c r="V8" s="50">
        <v>250</v>
      </c>
      <c r="W8" s="46"/>
      <c r="X8" s="40">
        <f t="shared" si="0"/>
        <v>0</v>
      </c>
      <c r="Y8" s="50">
        <v>250</v>
      </c>
      <c r="Z8" s="46"/>
      <c r="AA8" s="40">
        <f>Z8/Y8*100</f>
        <v>0</v>
      </c>
      <c r="AB8" s="43">
        <f t="shared" si="1"/>
        <v>500</v>
      </c>
      <c r="AC8" s="39">
        <f t="shared" si="1"/>
        <v>0</v>
      </c>
      <c r="AD8" s="40">
        <f t="shared" si="2"/>
        <v>0</v>
      </c>
      <c r="AE8" s="50">
        <v>0</v>
      </c>
      <c r="AF8" s="46"/>
      <c r="AG8" s="40"/>
      <c r="AH8" s="50">
        <v>0</v>
      </c>
      <c r="AI8" s="46"/>
      <c r="AJ8" s="40"/>
      <c r="AK8" s="43">
        <f t="shared" si="3"/>
        <v>0</v>
      </c>
      <c r="AL8" s="39">
        <f t="shared" si="3"/>
        <v>0</v>
      </c>
      <c r="AM8" s="40">
        <v>0</v>
      </c>
      <c r="AN8" s="50">
        <v>0</v>
      </c>
      <c r="AO8" s="46"/>
      <c r="AP8" s="40">
        <v>0</v>
      </c>
      <c r="AQ8" s="43">
        <f t="shared" si="4"/>
        <v>500</v>
      </c>
      <c r="AR8" s="39">
        <f t="shared" si="4"/>
        <v>0</v>
      </c>
      <c r="AS8" s="40">
        <f t="shared" si="5"/>
        <v>0</v>
      </c>
    </row>
    <row r="9" spans="1:45" ht="35.25" customHeight="1">
      <c r="A9" s="44" t="s">
        <v>29</v>
      </c>
      <c r="B9" s="45">
        <v>500</v>
      </c>
      <c r="C9" s="46">
        <v>554</v>
      </c>
      <c r="D9" s="47">
        <f>C9/B9*100</f>
        <v>110.80000000000001</v>
      </c>
      <c r="E9" s="45">
        <v>101</v>
      </c>
      <c r="F9" s="46">
        <v>50</v>
      </c>
      <c r="G9" s="40">
        <f>F9/E9*100</f>
        <v>49.504950495049506</v>
      </c>
      <c r="H9" s="45">
        <v>500</v>
      </c>
      <c r="I9" s="46">
        <v>145</v>
      </c>
      <c r="J9" s="40">
        <f>I9/H9*100</f>
        <v>28.999999999999996</v>
      </c>
      <c r="K9" s="45">
        <v>101</v>
      </c>
      <c r="L9" s="46"/>
      <c r="M9" s="47">
        <f>L9/K9*100</f>
        <v>0</v>
      </c>
      <c r="N9" s="45">
        <v>737</v>
      </c>
      <c r="O9" s="46">
        <v>42</v>
      </c>
      <c r="P9" s="47">
        <f>O9/N9*100</f>
        <v>5.6987788331071911</v>
      </c>
      <c r="Q9" s="48">
        <v>53</v>
      </c>
      <c r="R9" s="49">
        <v>233</v>
      </c>
      <c r="S9" s="50">
        <v>0</v>
      </c>
      <c r="T9" s="46"/>
      <c r="U9" s="40"/>
      <c r="V9" s="50">
        <v>500</v>
      </c>
      <c r="W9" s="46">
        <v>140</v>
      </c>
      <c r="X9" s="40">
        <f t="shared" si="0"/>
        <v>28.000000000000004</v>
      </c>
      <c r="Y9" s="50">
        <v>0</v>
      </c>
      <c r="Z9" s="46"/>
      <c r="AA9" s="40"/>
      <c r="AB9" s="43">
        <f t="shared" si="1"/>
        <v>500</v>
      </c>
      <c r="AC9" s="39">
        <f t="shared" si="1"/>
        <v>140</v>
      </c>
      <c r="AD9" s="40">
        <f t="shared" si="2"/>
        <v>28.000000000000004</v>
      </c>
      <c r="AE9" s="50">
        <v>300</v>
      </c>
      <c r="AF9" s="46"/>
      <c r="AG9" s="40">
        <f>AF9/AE9*100</f>
        <v>0</v>
      </c>
      <c r="AH9" s="50">
        <v>500</v>
      </c>
      <c r="AI9" s="46"/>
      <c r="AJ9" s="40">
        <f>AI9/AH9*100</f>
        <v>0</v>
      </c>
      <c r="AK9" s="43">
        <f t="shared" si="3"/>
        <v>800</v>
      </c>
      <c r="AL9" s="39">
        <f t="shared" si="3"/>
        <v>0</v>
      </c>
      <c r="AM9" s="40">
        <f>AL9/AK9*100</f>
        <v>0</v>
      </c>
      <c r="AN9" s="50">
        <v>300</v>
      </c>
      <c r="AO9" s="46"/>
      <c r="AP9" s="40">
        <f>AO9/AN9*100</f>
        <v>0</v>
      </c>
      <c r="AQ9" s="43">
        <f t="shared" si="4"/>
        <v>1300</v>
      </c>
      <c r="AR9" s="39">
        <f t="shared" si="4"/>
        <v>140</v>
      </c>
      <c r="AS9" s="40">
        <f t="shared" si="5"/>
        <v>10.76923076923077</v>
      </c>
    </row>
    <row r="10" spans="1:45" ht="35.25" customHeight="1" thickBot="1">
      <c r="A10" s="51" t="s">
        <v>30</v>
      </c>
      <c r="B10" s="52"/>
      <c r="C10" s="53"/>
      <c r="D10" s="54"/>
      <c r="E10" s="52">
        <v>300</v>
      </c>
      <c r="F10" s="53"/>
      <c r="G10" s="55">
        <f>F10/E10*100</f>
        <v>0</v>
      </c>
      <c r="H10" s="52">
        <v>250</v>
      </c>
      <c r="I10" s="53"/>
      <c r="J10" s="55">
        <f>I10/H10*100</f>
        <v>0</v>
      </c>
      <c r="K10" s="52"/>
      <c r="L10" s="53"/>
      <c r="M10" s="54"/>
      <c r="N10" s="52">
        <v>460</v>
      </c>
      <c r="O10" s="53">
        <v>95</v>
      </c>
      <c r="P10" s="47">
        <f>O10/N10*100</f>
        <v>20.652173913043477</v>
      </c>
      <c r="Q10" s="56"/>
      <c r="R10" s="57">
        <v>40</v>
      </c>
      <c r="S10" s="58">
        <v>250</v>
      </c>
      <c r="T10" s="53"/>
      <c r="U10" s="40">
        <f>T10/S10*100</f>
        <v>0</v>
      </c>
      <c r="V10" s="58">
        <v>220</v>
      </c>
      <c r="W10" s="53"/>
      <c r="X10" s="40">
        <f t="shared" si="0"/>
        <v>0</v>
      </c>
      <c r="Y10" s="58">
        <v>200</v>
      </c>
      <c r="Z10" s="53"/>
      <c r="AA10" s="40">
        <f>Z10/Y10*100</f>
        <v>0</v>
      </c>
      <c r="AB10" s="59">
        <f t="shared" si="1"/>
        <v>670</v>
      </c>
      <c r="AC10" s="60">
        <f t="shared" si="1"/>
        <v>0</v>
      </c>
      <c r="AD10" s="55">
        <f t="shared" si="2"/>
        <v>0</v>
      </c>
      <c r="AE10" s="58">
        <v>550</v>
      </c>
      <c r="AF10" s="53"/>
      <c r="AG10" s="55">
        <f>AF10/AE10*100</f>
        <v>0</v>
      </c>
      <c r="AH10" s="58">
        <v>0</v>
      </c>
      <c r="AI10" s="53"/>
      <c r="AJ10" s="55"/>
      <c r="AK10" s="59">
        <f t="shared" si="3"/>
        <v>550</v>
      </c>
      <c r="AL10" s="39">
        <f t="shared" si="3"/>
        <v>0</v>
      </c>
      <c r="AM10" s="55">
        <f>AL10/AK10*100</f>
        <v>0</v>
      </c>
      <c r="AN10" s="58">
        <v>600</v>
      </c>
      <c r="AO10" s="53"/>
      <c r="AP10" s="55">
        <f>AO10/AN10*100</f>
        <v>0</v>
      </c>
      <c r="AQ10" s="59">
        <f t="shared" si="4"/>
        <v>1220</v>
      </c>
      <c r="AR10" s="60">
        <f t="shared" si="4"/>
        <v>0</v>
      </c>
      <c r="AS10" s="55">
        <f t="shared" si="5"/>
        <v>0</v>
      </c>
    </row>
    <row r="11" spans="1:45" s="5" customFormat="1" ht="35.25" customHeight="1" thickBot="1">
      <c r="A11" s="61" t="s">
        <v>31</v>
      </c>
      <c r="B11" s="62">
        <f>SUM(B6:B10)</f>
        <v>4791</v>
      </c>
      <c r="C11" s="68">
        <f>SUM(C6:C10)</f>
        <v>4364</v>
      </c>
      <c r="D11" s="63">
        <f>C11/B11*100</f>
        <v>91.087455646002923</v>
      </c>
      <c r="E11" s="64">
        <f>SUM(E6:E10)</f>
        <v>1702</v>
      </c>
      <c r="F11" s="68">
        <f>SUM(F6:F10)</f>
        <v>1133</v>
      </c>
      <c r="G11" s="63">
        <f>F11/E11*100</f>
        <v>66.568742655699182</v>
      </c>
      <c r="H11" s="62">
        <f>SUM(H6:H10)</f>
        <v>4441</v>
      </c>
      <c r="I11" s="68">
        <f>SUM(I6:I10)</f>
        <v>781</v>
      </c>
      <c r="J11" s="63">
        <f>I11/H11*100</f>
        <v>17.586129250168881</v>
      </c>
      <c r="K11" s="64">
        <f>SUM(K6:K10)</f>
        <v>701</v>
      </c>
      <c r="L11" s="68">
        <f>SUM(L6:L10)</f>
        <v>0</v>
      </c>
      <c r="M11" s="63">
        <f>L11/K11*100</f>
        <v>0</v>
      </c>
      <c r="N11" s="64">
        <f>SUM(N6:N10)</f>
        <v>2423</v>
      </c>
      <c r="O11" s="68">
        <f>SUM(O6:O10)</f>
        <v>430</v>
      </c>
      <c r="P11" s="63">
        <f>O11/N11*100</f>
        <v>17.746595130004128</v>
      </c>
      <c r="Q11" s="65">
        <f>SUM(Q6:Q10)</f>
        <v>53</v>
      </c>
      <c r="R11" s="66">
        <f>SUM(R6:R10)</f>
        <v>706</v>
      </c>
      <c r="S11" s="67">
        <f>SUM(S6:S10)</f>
        <v>805</v>
      </c>
      <c r="T11" s="68">
        <f>SUM(T6:T10)</f>
        <v>149</v>
      </c>
      <c r="U11" s="63">
        <f>T11/S11*100</f>
        <v>18.509316770186334</v>
      </c>
      <c r="V11" s="61">
        <f>SUM(V6:V10)</f>
        <v>2687</v>
      </c>
      <c r="W11" s="68">
        <f>SUM(W6:W10)</f>
        <v>140</v>
      </c>
      <c r="X11" s="63">
        <f t="shared" si="0"/>
        <v>5.2102716784518046</v>
      </c>
      <c r="Y11" s="61">
        <f>SUM(Y6:Y10)</f>
        <v>650</v>
      </c>
      <c r="Z11" s="68">
        <f>SUM(Z6:Z10)</f>
        <v>160</v>
      </c>
      <c r="AA11" s="63">
        <f>Z11/Y11*100</f>
        <v>24.615384615384617</v>
      </c>
      <c r="AB11" s="62">
        <f t="shared" si="1"/>
        <v>4142</v>
      </c>
      <c r="AC11" s="68">
        <f t="shared" si="1"/>
        <v>449</v>
      </c>
      <c r="AD11" s="63">
        <f t="shared" si="2"/>
        <v>10.840173829068082</v>
      </c>
      <c r="AE11" s="62">
        <f>SUM(AE6:AE10)</f>
        <v>2072</v>
      </c>
      <c r="AF11" s="68">
        <f>SUM(AF6:AF10)</f>
        <v>0</v>
      </c>
      <c r="AG11" s="63">
        <f>AF11/AE11*100</f>
        <v>0</v>
      </c>
      <c r="AH11" s="62">
        <f>SUM(AH6:AH10)</f>
        <v>1195</v>
      </c>
      <c r="AI11" s="68">
        <f>SUM(AI6:AI10)</f>
        <v>0</v>
      </c>
      <c r="AJ11" s="63">
        <f>AI11/AH11*100</f>
        <v>0</v>
      </c>
      <c r="AK11" s="64">
        <f t="shared" si="3"/>
        <v>3267</v>
      </c>
      <c r="AL11" s="68">
        <f t="shared" si="3"/>
        <v>0</v>
      </c>
      <c r="AM11" s="63">
        <f>AL11/AK11*100</f>
        <v>0</v>
      </c>
      <c r="AN11" s="61">
        <f>SUM(AN6:AN10)</f>
        <v>1958</v>
      </c>
      <c r="AO11" s="68">
        <f>SUM(AO6:AO10)</f>
        <v>0</v>
      </c>
      <c r="AP11" s="63">
        <f>AO11/AN11*100</f>
        <v>0</v>
      </c>
      <c r="AQ11" s="62">
        <f t="shared" si="4"/>
        <v>7409</v>
      </c>
      <c r="AR11" s="68">
        <f t="shared" si="4"/>
        <v>449</v>
      </c>
      <c r="AS11" s="63">
        <f t="shared" si="5"/>
        <v>6.0601970576326085</v>
      </c>
    </row>
  </sheetData>
  <mergeCells count="22">
    <mergeCell ref="AK4:AM4"/>
    <mergeCell ref="AN4:AP4"/>
    <mergeCell ref="R3:R4"/>
    <mergeCell ref="S3:AD3"/>
    <mergeCell ref="AE3:AP3"/>
    <mergeCell ref="AQ3:AS4"/>
    <mergeCell ref="S4:U4"/>
    <mergeCell ref="V4:X4"/>
    <mergeCell ref="Y4:AA4"/>
    <mergeCell ref="AB4:AD4"/>
    <mergeCell ref="AE4:AG4"/>
    <mergeCell ref="AH4:AJ4"/>
    <mergeCell ref="A1:X1"/>
    <mergeCell ref="A2:A5"/>
    <mergeCell ref="B2:R2"/>
    <mergeCell ref="S2:AS2"/>
    <mergeCell ref="B3:D4"/>
    <mergeCell ref="E3:G4"/>
    <mergeCell ref="H3:J4"/>
    <mergeCell ref="K3:M4"/>
    <mergeCell ref="N3:P4"/>
    <mergeCell ref="Q3:Q4"/>
  </mergeCells>
  <pageMargins left="0.19685039370078741" right="0.19685039370078741" top="1.5748031496062993" bottom="0.98425196850393704" header="0.51181102362204722" footer="0.51181102362204722"/>
  <pageSetup paperSize="9" scale="9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11.05.17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А.А.</dc:creator>
  <cp:lastModifiedBy>Петрова А.А.</cp:lastModifiedBy>
  <dcterms:created xsi:type="dcterms:W3CDTF">2017-05-11T07:45:12Z</dcterms:created>
  <dcterms:modified xsi:type="dcterms:W3CDTF">2017-05-11T07:45:47Z</dcterms:modified>
</cp:coreProperties>
</file>