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x-4\Desktop\Сводки хозяйства\"/>
    </mc:Choice>
  </mc:AlternateContent>
  <bookViews>
    <workbookView xWindow="0" yWindow="0" windowWidth="28170" windowHeight="9045" firstSheet="7" activeTab="7"/>
  </bookViews>
  <sheets>
    <sheet name="Прогноз сева" sheetId="15" state="hidden" r:id="rId1"/>
    <sheet name="Семена" sheetId="21" state="hidden" r:id="rId2"/>
    <sheet name="Мин.удобрения" sheetId="13" state="hidden" r:id="rId3"/>
    <sheet name="СЗР" sheetId="19" state="hidden" r:id="rId4"/>
    <sheet name="ГСМ" sheetId="16" state="hidden" r:id="rId5"/>
    <sheet name="Техника" sheetId="17" state="hidden" r:id="rId6"/>
    <sheet name="Кредиты" sheetId="20" state="hidden" r:id="rId7"/>
    <sheet name="31.08.18" sheetId="47" r:id="rId8"/>
  </sheets>
  <definedNames>
    <definedName name="_xlnm.Print_Titles" localSheetId="7">'31.08.18'!$6:$8</definedName>
    <definedName name="_xlnm.Print_Titles" localSheetId="4">ГСМ!$5:$7</definedName>
    <definedName name="_xlnm.Print_Titles" localSheetId="6">Кредиты!$5:$6</definedName>
    <definedName name="_xlnm.Print_Titles" localSheetId="2">Мин.удобрения!$5:$5</definedName>
    <definedName name="_xlnm.Print_Titles" localSheetId="0">'Прогноз сева'!$5:$7</definedName>
    <definedName name="_xlnm.Print_Titles" localSheetId="1">Семена!$5:$6</definedName>
    <definedName name="_xlnm.Print_Titles" localSheetId="3">СЗР!$5:$6</definedName>
    <definedName name="_xlnm.Print_Titles" localSheetId="5">Техника!$5:$6</definedName>
    <definedName name="_xlnm.Print_Area" localSheetId="7">'31.08.18'!$A$1:$X$18</definedName>
    <definedName name="_xlnm.Print_Area" localSheetId="0">'Прогноз сева'!$A$1:$J$162</definedName>
  </definedNames>
  <calcPr calcId="162913"/>
</workbook>
</file>

<file path=xl/calcChain.xml><?xml version="1.0" encoding="utf-8"?>
<calcChain xmlns="http://schemas.openxmlformats.org/spreadsheetml/2006/main">
  <c r="T13" i="47" l="1"/>
  <c r="R13" i="47"/>
  <c r="Q13" i="47"/>
  <c r="S13" i="47" s="1"/>
  <c r="L13" i="47"/>
  <c r="K13" i="47"/>
  <c r="D13" i="47"/>
  <c r="T12" i="47"/>
  <c r="S12" i="47"/>
  <c r="R12" i="47"/>
  <c r="Q12" i="47"/>
  <c r="L12" i="47"/>
  <c r="K12" i="47"/>
  <c r="D12" i="47"/>
  <c r="S11" i="47"/>
  <c r="R11" i="47"/>
  <c r="T11" i="47" s="1"/>
  <c r="Q11" i="47"/>
  <c r="L11" i="47"/>
  <c r="K11" i="47"/>
  <c r="D11" i="47"/>
  <c r="R10" i="47"/>
  <c r="T10" i="47" s="1"/>
  <c r="Q10" i="47"/>
  <c r="S10" i="47" s="1"/>
  <c r="L10" i="47"/>
  <c r="K10" i="47"/>
  <c r="D10" i="47"/>
  <c r="X9" i="47"/>
  <c r="W9" i="47"/>
  <c r="V9" i="47"/>
  <c r="U9" i="47"/>
  <c r="P9" i="47"/>
  <c r="O9" i="47"/>
  <c r="N9" i="47"/>
  <c r="M9" i="47"/>
  <c r="J9" i="47"/>
  <c r="I9" i="47"/>
  <c r="H9" i="47"/>
  <c r="L9" i="47" s="1"/>
  <c r="G9" i="47"/>
  <c r="F9" i="47"/>
  <c r="R9" i="47" s="1"/>
  <c r="T9" i="47" s="1"/>
  <c r="E9" i="47"/>
  <c r="K9" i="47" s="1"/>
  <c r="D9" i="47"/>
  <c r="C9" i="47"/>
  <c r="Q9" i="47" l="1"/>
  <c r="S9" i="47" s="1"/>
  <c r="F168" i="21"/>
  <c r="G168" i="21"/>
  <c r="H168" i="21"/>
  <c r="E168" i="21"/>
  <c r="F107" i="21"/>
  <c r="G107" i="21"/>
  <c r="G174" i="21" s="1"/>
  <c r="H107" i="21"/>
  <c r="E107" i="21"/>
  <c r="H160" i="21"/>
  <c r="F160" i="21"/>
  <c r="G160" i="21"/>
  <c r="E160" i="21"/>
  <c r="D127" i="16"/>
  <c r="D120" i="16"/>
  <c r="E124" i="21"/>
  <c r="F124" i="21"/>
  <c r="G124" i="21"/>
  <c r="H124" i="21"/>
  <c r="F78" i="21"/>
  <c r="G78" i="21"/>
  <c r="H78" i="21"/>
  <c r="E78" i="21"/>
  <c r="F57" i="21"/>
  <c r="G57" i="21"/>
  <c r="H57" i="21"/>
  <c r="E57" i="21"/>
  <c r="F27" i="21"/>
  <c r="E27" i="21"/>
  <c r="E32" i="21"/>
  <c r="F32" i="21"/>
  <c r="F15" i="21"/>
  <c r="G15" i="21"/>
  <c r="H15" i="21"/>
  <c r="E15" i="21"/>
  <c r="E7" i="21"/>
  <c r="E20" i="21"/>
  <c r="E174" i="21"/>
  <c r="F20" i="21"/>
  <c r="G20" i="21"/>
  <c r="H20" i="21"/>
  <c r="H172" i="21"/>
  <c r="G172" i="21"/>
  <c r="F172" i="21"/>
  <c r="E172" i="21"/>
  <c r="H158" i="21"/>
  <c r="G158" i="21"/>
  <c r="F158" i="21"/>
  <c r="E158" i="21"/>
  <c r="H148" i="21"/>
  <c r="G148" i="21"/>
  <c r="F148" i="21"/>
  <c r="E148" i="21"/>
  <c r="H143" i="21"/>
  <c r="G143" i="21"/>
  <c r="F143" i="21"/>
  <c r="E143" i="21"/>
  <c r="H136" i="21"/>
  <c r="G136" i="21"/>
  <c r="F136" i="21"/>
  <c r="E136" i="21"/>
  <c r="H121" i="21"/>
  <c r="G121" i="21"/>
  <c r="F121" i="21"/>
  <c r="E121" i="21"/>
  <c r="H116" i="21"/>
  <c r="G116" i="21"/>
  <c r="F116" i="21"/>
  <c r="E116" i="21"/>
  <c r="H113" i="21"/>
  <c r="G113" i="21"/>
  <c r="F113" i="21"/>
  <c r="E113" i="21"/>
  <c r="H104" i="21"/>
  <c r="G104" i="21"/>
  <c r="F104" i="21"/>
  <c r="E104" i="21"/>
  <c r="H96" i="21"/>
  <c r="G96" i="21"/>
  <c r="F96" i="21"/>
  <c r="E96" i="21"/>
  <c r="H89" i="21"/>
  <c r="G89" i="21"/>
  <c r="F89" i="21"/>
  <c r="E89" i="21"/>
  <c r="H65" i="21"/>
  <c r="G65" i="21"/>
  <c r="F65" i="21"/>
  <c r="E65" i="21"/>
  <c r="H63" i="21"/>
  <c r="G63" i="21"/>
  <c r="F63" i="21"/>
  <c r="E63" i="21"/>
  <c r="H49" i="21"/>
  <c r="G49" i="21"/>
  <c r="F49" i="21"/>
  <c r="E49" i="21"/>
  <c r="H45" i="21"/>
  <c r="G45" i="21"/>
  <c r="F45" i="21"/>
  <c r="E45" i="21"/>
  <c r="H35" i="21"/>
  <c r="G35" i="21"/>
  <c r="F35" i="21"/>
  <c r="E35" i="21"/>
  <c r="H32" i="21"/>
  <c r="G32" i="21"/>
  <c r="H27" i="21"/>
  <c r="G27" i="21"/>
  <c r="H7" i="21"/>
  <c r="H174" i="21" s="1"/>
  <c r="G7" i="21"/>
  <c r="F7" i="21"/>
  <c r="F174" i="21" s="1"/>
  <c r="D45" i="20"/>
  <c r="D33" i="20"/>
  <c r="D26" i="20"/>
  <c r="D19" i="20"/>
  <c r="D15" i="20"/>
  <c r="D7" i="20"/>
  <c r="D151" i="20" s="1"/>
  <c r="F149" i="20"/>
  <c r="E149" i="20"/>
  <c r="D149" i="20"/>
  <c r="F144" i="20"/>
  <c r="E144" i="20"/>
  <c r="D144" i="20"/>
  <c r="F142" i="20"/>
  <c r="E142" i="20"/>
  <c r="D142" i="20"/>
  <c r="F132" i="20"/>
  <c r="E132" i="20"/>
  <c r="D132" i="20"/>
  <c r="F127" i="20"/>
  <c r="E127" i="20"/>
  <c r="D127" i="20"/>
  <c r="F117" i="20"/>
  <c r="E117" i="20"/>
  <c r="D117" i="20"/>
  <c r="F107" i="20"/>
  <c r="E107" i="20"/>
  <c r="D107" i="20"/>
  <c r="F104" i="20"/>
  <c r="E104" i="20"/>
  <c r="D104" i="20"/>
  <c r="F99" i="20"/>
  <c r="E99" i="20"/>
  <c r="D99" i="20"/>
  <c r="F96" i="20"/>
  <c r="E96" i="20"/>
  <c r="D96" i="20"/>
  <c r="F91" i="20"/>
  <c r="E91" i="20"/>
  <c r="D91" i="20"/>
  <c r="F88" i="20"/>
  <c r="E88" i="20"/>
  <c r="D88" i="20"/>
  <c r="F82" i="20"/>
  <c r="E82" i="20"/>
  <c r="D82" i="20"/>
  <c r="F75" i="20"/>
  <c r="E75" i="20"/>
  <c r="D75" i="20"/>
  <c r="F65" i="20"/>
  <c r="E65" i="20"/>
  <c r="D65" i="20"/>
  <c r="F60" i="20"/>
  <c r="E60" i="20"/>
  <c r="D60" i="20"/>
  <c r="F58" i="20"/>
  <c r="E58" i="20"/>
  <c r="D58" i="20"/>
  <c r="F53" i="20"/>
  <c r="E53" i="20"/>
  <c r="D53" i="20"/>
  <c r="F45" i="20"/>
  <c r="E45" i="20"/>
  <c r="F43" i="20"/>
  <c r="E43" i="20"/>
  <c r="D43" i="20"/>
  <c r="F33" i="20"/>
  <c r="E33" i="20"/>
  <c r="F30" i="20"/>
  <c r="E30" i="20"/>
  <c r="D30" i="20"/>
  <c r="F26" i="20"/>
  <c r="E26" i="20"/>
  <c r="F19" i="20"/>
  <c r="E19" i="20"/>
  <c r="F15" i="20"/>
  <c r="E15" i="20"/>
  <c r="F7" i="20"/>
  <c r="F151" i="20" s="1"/>
  <c r="E7" i="20"/>
  <c r="E151" i="20" s="1"/>
  <c r="E163" i="19"/>
  <c r="E107" i="19"/>
  <c r="F107" i="19"/>
  <c r="G107" i="19"/>
  <c r="F98" i="19"/>
  <c r="G98" i="19"/>
  <c r="E98" i="19"/>
  <c r="E104" i="19"/>
  <c r="F104" i="19"/>
  <c r="G104" i="19"/>
  <c r="G63" i="19"/>
  <c r="F63" i="19"/>
  <c r="E63" i="19"/>
  <c r="E70" i="19"/>
  <c r="F70" i="19"/>
  <c r="G70" i="19"/>
  <c r="F44" i="19"/>
  <c r="G44" i="19"/>
  <c r="E44" i="19"/>
  <c r="E26" i="19"/>
  <c r="F26" i="19"/>
  <c r="G26" i="19"/>
  <c r="G165" i="19" s="1"/>
  <c r="E31" i="19"/>
  <c r="F31" i="19"/>
  <c r="G31" i="19"/>
  <c r="G163" i="19"/>
  <c r="F163" i="19"/>
  <c r="G152" i="19"/>
  <c r="F152" i="19"/>
  <c r="E152" i="19"/>
  <c r="G150" i="19"/>
  <c r="F150" i="19"/>
  <c r="E150" i="19"/>
  <c r="G140" i="19"/>
  <c r="F140" i="19"/>
  <c r="E140" i="19"/>
  <c r="G135" i="19"/>
  <c r="F135" i="19"/>
  <c r="E135" i="19"/>
  <c r="G128" i="19"/>
  <c r="F128" i="19"/>
  <c r="E128" i="19"/>
  <c r="G118" i="19"/>
  <c r="F118" i="19"/>
  <c r="E118" i="19"/>
  <c r="G115" i="19"/>
  <c r="F115" i="19"/>
  <c r="E115" i="19"/>
  <c r="G95" i="19"/>
  <c r="F95" i="19"/>
  <c r="E95" i="19"/>
  <c r="G93" i="19"/>
  <c r="F93" i="19"/>
  <c r="E93" i="19"/>
  <c r="G87" i="19"/>
  <c r="F87" i="19"/>
  <c r="E87" i="19"/>
  <c r="G80" i="19"/>
  <c r="F80" i="19"/>
  <c r="E80" i="19"/>
  <c r="G61" i="19"/>
  <c r="F61" i="19"/>
  <c r="E61" i="19"/>
  <c r="G56" i="19"/>
  <c r="F56" i="19"/>
  <c r="E56" i="19"/>
  <c r="G48" i="19"/>
  <c r="F48" i="19"/>
  <c r="E48" i="19"/>
  <c r="G34" i="19"/>
  <c r="F34" i="19"/>
  <c r="F165" i="19" s="1"/>
  <c r="E34" i="19"/>
  <c r="G19" i="19"/>
  <c r="F19" i="19"/>
  <c r="E19" i="19"/>
  <c r="G15" i="19"/>
  <c r="F15" i="19"/>
  <c r="E15" i="19"/>
  <c r="G7" i="19"/>
  <c r="F7" i="19"/>
  <c r="E7" i="19"/>
  <c r="E165" i="19" s="1"/>
  <c r="F161" i="13"/>
  <c r="G161" i="13"/>
  <c r="H161" i="13"/>
  <c r="E111" i="13"/>
  <c r="E109" i="13"/>
  <c r="E161" i="13"/>
  <c r="F157" i="13"/>
  <c r="G157" i="13"/>
  <c r="H157" i="13"/>
  <c r="F153" i="13"/>
  <c r="G153" i="13"/>
  <c r="H153" i="13"/>
  <c r="F151" i="13"/>
  <c r="G151" i="13"/>
  <c r="H151" i="13"/>
  <c r="F141" i="13"/>
  <c r="G141" i="13"/>
  <c r="H141" i="13"/>
  <c r="F136" i="13"/>
  <c r="G136" i="13"/>
  <c r="H136" i="13"/>
  <c r="F129" i="13"/>
  <c r="G129" i="13"/>
  <c r="H129" i="13"/>
  <c r="F119" i="13"/>
  <c r="G119" i="13"/>
  <c r="H119" i="13"/>
  <c r="F116" i="13"/>
  <c r="G116" i="13"/>
  <c r="H116" i="13"/>
  <c r="F111" i="13"/>
  <c r="G111" i="13"/>
  <c r="H111" i="13"/>
  <c r="F109" i="13"/>
  <c r="G109" i="13"/>
  <c r="H109" i="13"/>
  <c r="F107" i="13"/>
  <c r="F102" i="13"/>
  <c r="F99" i="13"/>
  <c r="G107" i="13"/>
  <c r="G102" i="13"/>
  <c r="G99" i="13"/>
  <c r="H107" i="13"/>
  <c r="H102" i="13" s="1"/>
  <c r="H99" i="13" s="1"/>
  <c r="F91" i="13"/>
  <c r="G91" i="13"/>
  <c r="H91" i="13"/>
  <c r="F84" i="13"/>
  <c r="G84" i="13"/>
  <c r="H84" i="13"/>
  <c r="F74" i="13"/>
  <c r="G74" i="13"/>
  <c r="H74" i="13"/>
  <c r="F69" i="13"/>
  <c r="G69" i="13"/>
  <c r="H69" i="13"/>
  <c r="F67" i="13"/>
  <c r="G67" i="13"/>
  <c r="H67" i="13"/>
  <c r="F57" i="13"/>
  <c r="G57" i="13"/>
  <c r="H57" i="13"/>
  <c r="F53" i="13"/>
  <c r="G53" i="13"/>
  <c r="H53" i="13"/>
  <c r="F45" i="13"/>
  <c r="G45" i="13"/>
  <c r="H45" i="13"/>
  <c r="F43" i="13"/>
  <c r="G43" i="13"/>
  <c r="H43" i="13"/>
  <c r="F33" i="13"/>
  <c r="G33" i="13"/>
  <c r="H33" i="13"/>
  <c r="F30" i="13"/>
  <c r="G30" i="13"/>
  <c r="H30" i="13"/>
  <c r="F25" i="13"/>
  <c r="G25" i="13"/>
  <c r="H25" i="13"/>
  <c r="F18" i="13"/>
  <c r="F163" i="13" s="1"/>
  <c r="G18" i="13"/>
  <c r="H18" i="13"/>
  <c r="E157" i="13"/>
  <c r="E153" i="13"/>
  <c r="E151" i="13"/>
  <c r="E141" i="13"/>
  <c r="E136" i="13"/>
  <c r="E129" i="13"/>
  <c r="E119" i="13"/>
  <c r="E116" i="13"/>
  <c r="E107" i="13"/>
  <c r="E102" i="13"/>
  <c r="E99" i="13"/>
  <c r="E91" i="13"/>
  <c r="E84" i="13"/>
  <c r="E74" i="13"/>
  <c r="E69" i="13"/>
  <c r="E67" i="13"/>
  <c r="E57" i="13"/>
  <c r="E53" i="13"/>
  <c r="E45" i="13"/>
  <c r="E43" i="13"/>
  <c r="E33" i="13"/>
  <c r="E30" i="13"/>
  <c r="E25" i="13"/>
  <c r="E18" i="13"/>
  <c r="F14" i="13"/>
  <c r="G14" i="13"/>
  <c r="G163" i="13"/>
  <c r="H14" i="13"/>
  <c r="E14" i="13"/>
  <c r="E6" i="13"/>
  <c r="E163" i="13"/>
  <c r="F6" i="13"/>
  <c r="G6" i="13"/>
  <c r="H6" i="13"/>
  <c r="E55" i="15"/>
  <c r="F55" i="15"/>
  <c r="G55" i="15"/>
  <c r="H55" i="15"/>
  <c r="E59" i="15"/>
  <c r="F59" i="15"/>
  <c r="G59" i="15"/>
  <c r="H59" i="15"/>
  <c r="D44" i="17"/>
  <c r="D18" i="17"/>
  <c r="D8" i="17"/>
  <c r="D155" i="17" s="1"/>
  <c r="D153" i="17"/>
  <c r="E153" i="17"/>
  <c r="F153" i="17"/>
  <c r="G153" i="17"/>
  <c r="H153" i="17"/>
  <c r="I153" i="17"/>
  <c r="J153" i="17"/>
  <c r="K153" i="17"/>
  <c r="L153" i="17"/>
  <c r="M153" i="17"/>
  <c r="N153" i="17"/>
  <c r="O153" i="17"/>
  <c r="P153" i="17"/>
  <c r="Q153" i="17"/>
  <c r="R153" i="17"/>
  <c r="D149" i="17"/>
  <c r="E149" i="17"/>
  <c r="F149" i="17"/>
  <c r="G149" i="17"/>
  <c r="H149" i="17"/>
  <c r="I149" i="17"/>
  <c r="J149" i="17"/>
  <c r="K149" i="17"/>
  <c r="L149" i="17"/>
  <c r="M149" i="17"/>
  <c r="N149" i="17"/>
  <c r="O149" i="17"/>
  <c r="P149" i="17"/>
  <c r="Q149" i="17"/>
  <c r="R149" i="17"/>
  <c r="E145" i="17"/>
  <c r="F145" i="17"/>
  <c r="G145" i="17"/>
  <c r="H145" i="17"/>
  <c r="I145" i="17"/>
  <c r="J145" i="17"/>
  <c r="K145" i="17"/>
  <c r="L145" i="17"/>
  <c r="M145" i="17"/>
  <c r="N145" i="17"/>
  <c r="O145" i="17"/>
  <c r="P145" i="17"/>
  <c r="Q145" i="17"/>
  <c r="R145" i="17"/>
  <c r="E143" i="17"/>
  <c r="F143" i="17"/>
  <c r="G143" i="17"/>
  <c r="H143" i="17"/>
  <c r="I143" i="17"/>
  <c r="J143" i="17"/>
  <c r="K143" i="17"/>
  <c r="L143" i="17"/>
  <c r="M143" i="17"/>
  <c r="N143" i="17"/>
  <c r="O143" i="17"/>
  <c r="P143" i="17"/>
  <c r="Q143" i="17"/>
  <c r="R143" i="17"/>
  <c r="E133" i="17"/>
  <c r="F133" i="17"/>
  <c r="G133" i="17"/>
  <c r="H133" i="17"/>
  <c r="I133" i="17"/>
  <c r="J133" i="17"/>
  <c r="K133" i="17"/>
  <c r="L133" i="17"/>
  <c r="M133" i="17"/>
  <c r="N133" i="17"/>
  <c r="O133" i="17"/>
  <c r="P133" i="17"/>
  <c r="Q133" i="17"/>
  <c r="R133" i="17"/>
  <c r="D133" i="17"/>
  <c r="D128" i="17"/>
  <c r="E128" i="17"/>
  <c r="F128" i="17"/>
  <c r="G128" i="17"/>
  <c r="H128" i="17"/>
  <c r="I128" i="17"/>
  <c r="J128" i="17"/>
  <c r="K128" i="17"/>
  <c r="L128" i="17"/>
  <c r="M128" i="17"/>
  <c r="N128" i="17"/>
  <c r="O128" i="17"/>
  <c r="P128" i="17"/>
  <c r="Q128" i="17"/>
  <c r="R128" i="17"/>
  <c r="D108" i="17"/>
  <c r="E105" i="17"/>
  <c r="F105" i="17"/>
  <c r="G105" i="17"/>
  <c r="H105" i="17"/>
  <c r="I105" i="17"/>
  <c r="J105" i="17"/>
  <c r="K105" i="17"/>
  <c r="L105" i="17"/>
  <c r="M105" i="17"/>
  <c r="N105" i="17"/>
  <c r="O105" i="17"/>
  <c r="P105" i="17"/>
  <c r="Q105" i="17"/>
  <c r="R105" i="17"/>
  <c r="D100" i="17"/>
  <c r="E100" i="17"/>
  <c r="F100" i="17"/>
  <c r="G100" i="17"/>
  <c r="H100" i="17"/>
  <c r="I100" i="17"/>
  <c r="J100" i="17"/>
  <c r="K100" i="17"/>
  <c r="L100" i="17"/>
  <c r="M100" i="17"/>
  <c r="N100" i="17"/>
  <c r="O100" i="17"/>
  <c r="P100" i="17"/>
  <c r="Q100" i="17"/>
  <c r="R100" i="17"/>
  <c r="E97" i="17"/>
  <c r="F97" i="17"/>
  <c r="G97" i="17"/>
  <c r="H97" i="17"/>
  <c r="I97" i="17"/>
  <c r="J97" i="17"/>
  <c r="K97" i="17"/>
  <c r="L97" i="17"/>
  <c r="M97" i="17"/>
  <c r="N97" i="17"/>
  <c r="O97" i="17"/>
  <c r="P97" i="17"/>
  <c r="Q97" i="17"/>
  <c r="R97" i="17"/>
  <c r="E92" i="17"/>
  <c r="F92" i="17"/>
  <c r="G92" i="17"/>
  <c r="H92" i="17"/>
  <c r="I92" i="17"/>
  <c r="J92" i="17"/>
  <c r="K92" i="17"/>
  <c r="L92" i="17"/>
  <c r="M92" i="17"/>
  <c r="N92" i="17"/>
  <c r="O92" i="17"/>
  <c r="P92" i="17"/>
  <c r="Q92" i="17"/>
  <c r="R92" i="17"/>
  <c r="E89" i="17"/>
  <c r="F89" i="17"/>
  <c r="G89" i="17"/>
  <c r="H89" i="17"/>
  <c r="I89" i="17"/>
  <c r="J89" i="17"/>
  <c r="K89" i="17"/>
  <c r="L89" i="17"/>
  <c r="M89" i="17"/>
  <c r="N89" i="17"/>
  <c r="O89" i="17"/>
  <c r="P89" i="17"/>
  <c r="Q89" i="17"/>
  <c r="R89" i="17"/>
  <c r="E87" i="17"/>
  <c r="F87" i="17"/>
  <c r="G87" i="17"/>
  <c r="H87" i="17"/>
  <c r="I87" i="17"/>
  <c r="J87" i="17"/>
  <c r="K87" i="17"/>
  <c r="L87" i="17"/>
  <c r="M87" i="17"/>
  <c r="N87" i="17"/>
  <c r="O87" i="17"/>
  <c r="P87" i="17"/>
  <c r="Q87" i="17"/>
  <c r="R87" i="17"/>
  <c r="E81" i="17"/>
  <c r="F81" i="17"/>
  <c r="G81" i="17"/>
  <c r="H81" i="17"/>
  <c r="I81" i="17"/>
  <c r="J81" i="17"/>
  <c r="K81" i="17"/>
  <c r="L81" i="17"/>
  <c r="M81" i="17"/>
  <c r="N81" i="17"/>
  <c r="O81" i="17"/>
  <c r="P81" i="17"/>
  <c r="Q81" i="17"/>
  <c r="R81" i="17"/>
  <c r="I74" i="17"/>
  <c r="E74" i="17"/>
  <c r="F74" i="17"/>
  <c r="G74" i="17"/>
  <c r="H74" i="17"/>
  <c r="J74" i="17"/>
  <c r="K74" i="17"/>
  <c r="L74" i="17"/>
  <c r="M74" i="17"/>
  <c r="N74" i="17"/>
  <c r="O74" i="17"/>
  <c r="P74" i="17"/>
  <c r="Q74" i="17"/>
  <c r="R74" i="17"/>
  <c r="D74" i="17"/>
  <c r="E64" i="17"/>
  <c r="F64" i="17"/>
  <c r="G64" i="17"/>
  <c r="H64" i="17"/>
  <c r="I64" i="17"/>
  <c r="J64" i="17"/>
  <c r="K64" i="17"/>
  <c r="L64" i="17"/>
  <c r="M64" i="17"/>
  <c r="N64" i="17"/>
  <c r="O64" i="17"/>
  <c r="P64" i="17"/>
  <c r="Q64" i="17"/>
  <c r="R64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E29" i="17"/>
  <c r="F29" i="17"/>
  <c r="G29" i="17"/>
  <c r="H29" i="17"/>
  <c r="I29" i="17"/>
  <c r="J29" i="17"/>
  <c r="K29" i="17"/>
  <c r="L29" i="17"/>
  <c r="M29" i="17"/>
  <c r="N29" i="17"/>
  <c r="N155" i="17" s="1"/>
  <c r="O29" i="17"/>
  <c r="P29" i="17"/>
  <c r="Q29" i="17"/>
  <c r="R29" i="17"/>
  <c r="E25" i="17"/>
  <c r="F25" i="17"/>
  <c r="G25" i="17"/>
  <c r="H25" i="17"/>
  <c r="H155" i="17" s="1"/>
  <c r="I25" i="17"/>
  <c r="I155" i="17" s="1"/>
  <c r="J25" i="17"/>
  <c r="K25" i="17"/>
  <c r="L25" i="17"/>
  <c r="M25" i="17"/>
  <c r="N25" i="17"/>
  <c r="O25" i="17"/>
  <c r="P25" i="17"/>
  <c r="Q25" i="17"/>
  <c r="R25" i="17"/>
  <c r="E18" i="17"/>
  <c r="F18" i="17"/>
  <c r="F155" i="17" s="1"/>
  <c r="G18" i="17"/>
  <c r="H18" i="17"/>
  <c r="I18" i="17"/>
  <c r="J18" i="17"/>
  <c r="K18" i="17"/>
  <c r="K155" i="17" s="1"/>
  <c r="L18" i="17"/>
  <c r="M18" i="17"/>
  <c r="N18" i="17"/>
  <c r="O18" i="17"/>
  <c r="P18" i="17"/>
  <c r="Q18" i="17"/>
  <c r="Q155" i="17" s="1"/>
  <c r="R18" i="17"/>
  <c r="D145" i="17"/>
  <c r="D143" i="17"/>
  <c r="D118" i="17"/>
  <c r="D105" i="17"/>
  <c r="D97" i="17"/>
  <c r="D92" i="17"/>
  <c r="D89" i="17"/>
  <c r="D87" i="17"/>
  <c r="D81" i="17"/>
  <c r="D64" i="17"/>
  <c r="D59" i="17"/>
  <c r="D57" i="17"/>
  <c r="D52" i="17"/>
  <c r="D42" i="17"/>
  <c r="D32" i="17"/>
  <c r="D29" i="17"/>
  <c r="D25" i="17"/>
  <c r="E8" i="17"/>
  <c r="E155" i="17" s="1"/>
  <c r="F8" i="17"/>
  <c r="G8" i="17"/>
  <c r="H8" i="17"/>
  <c r="I8" i="17"/>
  <c r="J8" i="17"/>
  <c r="J155" i="17" s="1"/>
  <c r="K8" i="17"/>
  <c r="L8" i="17"/>
  <c r="L155" i="17" s="1"/>
  <c r="M8" i="17"/>
  <c r="M155" i="17" s="1"/>
  <c r="N8" i="17"/>
  <c r="O8" i="17"/>
  <c r="O155" i="17" s="1"/>
  <c r="P8" i="17"/>
  <c r="P155" i="17" s="1"/>
  <c r="Q8" i="17"/>
  <c r="R8" i="17"/>
  <c r="R155" i="17" s="1"/>
  <c r="E108" i="17"/>
  <c r="F108" i="17"/>
  <c r="G108" i="17"/>
  <c r="H108" i="17"/>
  <c r="I108" i="17"/>
  <c r="J108" i="17"/>
  <c r="K108" i="17"/>
  <c r="L108" i="17"/>
  <c r="M108" i="17"/>
  <c r="N108" i="17"/>
  <c r="O108" i="17"/>
  <c r="P108" i="17"/>
  <c r="Q108" i="17"/>
  <c r="R108" i="17"/>
  <c r="E118" i="17"/>
  <c r="F118" i="17"/>
  <c r="G118" i="17"/>
  <c r="G155" i="17" s="1"/>
  <c r="H118" i="17"/>
  <c r="I118" i="17"/>
  <c r="J118" i="17"/>
  <c r="K118" i="17"/>
  <c r="L118" i="17"/>
  <c r="M118" i="17"/>
  <c r="N118" i="17"/>
  <c r="O118" i="17"/>
  <c r="P118" i="17"/>
  <c r="Q118" i="17"/>
  <c r="R118" i="17"/>
  <c r="E149" i="16"/>
  <c r="F149" i="16"/>
  <c r="G149" i="16"/>
  <c r="H149" i="16"/>
  <c r="D149" i="16"/>
  <c r="E89" i="16"/>
  <c r="F89" i="16"/>
  <c r="G89" i="16"/>
  <c r="H89" i="16"/>
  <c r="D89" i="16"/>
  <c r="E16" i="16"/>
  <c r="F16" i="16"/>
  <c r="F151" i="16" s="1"/>
  <c r="G16" i="16"/>
  <c r="H16" i="16"/>
  <c r="D16" i="16"/>
  <c r="D151" i="16" s="1"/>
  <c r="E8" i="16"/>
  <c r="E151" i="16" s="1"/>
  <c r="F8" i="16"/>
  <c r="G8" i="16"/>
  <c r="H8" i="16"/>
  <c r="H151" i="16" s="1"/>
  <c r="D8" i="16"/>
  <c r="E20" i="16"/>
  <c r="F20" i="16"/>
  <c r="G20" i="16"/>
  <c r="H20" i="16"/>
  <c r="D20" i="16"/>
  <c r="E99" i="16"/>
  <c r="F99" i="16"/>
  <c r="G99" i="16"/>
  <c r="H99" i="16"/>
  <c r="D99" i="16"/>
  <c r="E142" i="16"/>
  <c r="F142" i="16"/>
  <c r="G142" i="16"/>
  <c r="H142" i="16"/>
  <c r="D142" i="16"/>
  <c r="E110" i="16"/>
  <c r="F110" i="16"/>
  <c r="G110" i="16"/>
  <c r="H110" i="16"/>
  <c r="D110" i="16"/>
  <c r="E91" i="16"/>
  <c r="F91" i="16"/>
  <c r="G91" i="16"/>
  <c r="H91" i="16"/>
  <c r="D91" i="16"/>
  <c r="E54" i="16"/>
  <c r="F54" i="16"/>
  <c r="G54" i="16"/>
  <c r="H54" i="16"/>
  <c r="D54" i="16"/>
  <c r="E66" i="16"/>
  <c r="F66" i="16"/>
  <c r="G66" i="16"/>
  <c r="H66" i="16"/>
  <c r="D66" i="16"/>
  <c r="E144" i="16"/>
  <c r="F144" i="16"/>
  <c r="G144" i="16"/>
  <c r="H144" i="16"/>
  <c r="D144" i="16"/>
  <c r="D132" i="16"/>
  <c r="E132" i="16"/>
  <c r="F132" i="16"/>
  <c r="G132" i="16"/>
  <c r="H132" i="16"/>
  <c r="E127" i="16"/>
  <c r="F127" i="16"/>
  <c r="G127" i="16"/>
  <c r="H127" i="16"/>
  <c r="E120" i="16"/>
  <c r="F120" i="16"/>
  <c r="G120" i="16"/>
  <c r="H120" i="16"/>
  <c r="E107" i="16"/>
  <c r="F107" i="16"/>
  <c r="G107" i="16"/>
  <c r="H107" i="16"/>
  <c r="D107" i="16"/>
  <c r="E102" i="16"/>
  <c r="F102" i="16"/>
  <c r="G102" i="16"/>
  <c r="H102" i="16"/>
  <c r="D102" i="16"/>
  <c r="E94" i="16"/>
  <c r="F94" i="16"/>
  <c r="G94" i="16"/>
  <c r="H94" i="16"/>
  <c r="D94" i="16"/>
  <c r="E83" i="16"/>
  <c r="F83" i="16"/>
  <c r="G83" i="16"/>
  <c r="H83" i="16"/>
  <c r="D83" i="16"/>
  <c r="E76" i="16"/>
  <c r="F76" i="16"/>
  <c r="G76" i="16"/>
  <c r="H76" i="16"/>
  <c r="D76" i="16"/>
  <c r="E61" i="16"/>
  <c r="F61" i="16"/>
  <c r="G61" i="16"/>
  <c r="H61" i="16"/>
  <c r="D61" i="16"/>
  <c r="E59" i="16"/>
  <c r="F59" i="16"/>
  <c r="G59" i="16"/>
  <c r="H59" i="16"/>
  <c r="D59" i="16"/>
  <c r="E46" i="16"/>
  <c r="F46" i="16"/>
  <c r="G46" i="16"/>
  <c r="H46" i="16"/>
  <c r="D46" i="16"/>
  <c r="H44" i="16"/>
  <c r="G44" i="16"/>
  <c r="E44" i="16"/>
  <c r="F44" i="16"/>
  <c r="D44" i="16"/>
  <c r="H34" i="16"/>
  <c r="G34" i="16"/>
  <c r="G151" i="16" s="1"/>
  <c r="F34" i="16"/>
  <c r="E34" i="16"/>
  <c r="D34" i="16"/>
  <c r="E31" i="16"/>
  <c r="F31" i="16"/>
  <c r="G31" i="16"/>
  <c r="H31" i="16"/>
  <c r="D31" i="16"/>
  <c r="H27" i="16"/>
  <c r="G27" i="16"/>
  <c r="F27" i="16"/>
  <c r="E27" i="16"/>
  <c r="D27" i="16"/>
  <c r="F71" i="15"/>
  <c r="G71" i="15"/>
  <c r="H71" i="15"/>
  <c r="I71" i="15"/>
  <c r="J71" i="15"/>
  <c r="E150" i="15"/>
  <c r="G150" i="15"/>
  <c r="H150" i="15"/>
  <c r="I150" i="15"/>
  <c r="J150" i="15"/>
  <c r="F150" i="15"/>
  <c r="E71" i="15"/>
  <c r="E77" i="15"/>
  <c r="D162" i="15"/>
  <c r="E140" i="15"/>
  <c r="E117" i="15"/>
  <c r="E35" i="15"/>
  <c r="E20" i="15"/>
  <c r="E8" i="15"/>
  <c r="F45" i="15"/>
  <c r="G45" i="15"/>
  <c r="H45" i="15"/>
  <c r="I45" i="15"/>
  <c r="J45" i="15"/>
  <c r="E45" i="15"/>
  <c r="F35" i="15"/>
  <c r="G35" i="15"/>
  <c r="H35" i="15"/>
  <c r="I35" i="15"/>
  <c r="J35" i="15"/>
  <c r="F32" i="15"/>
  <c r="G32" i="15"/>
  <c r="H32" i="15"/>
  <c r="I32" i="15"/>
  <c r="J32" i="15"/>
  <c r="E32" i="15"/>
  <c r="F27" i="15"/>
  <c r="G27" i="15"/>
  <c r="H27" i="15"/>
  <c r="I27" i="15"/>
  <c r="J27" i="15"/>
  <c r="E27" i="15"/>
  <c r="F156" i="15"/>
  <c r="G156" i="15"/>
  <c r="H156" i="15"/>
  <c r="I156" i="15"/>
  <c r="J156" i="15"/>
  <c r="E156" i="15"/>
  <c r="F160" i="15"/>
  <c r="G160" i="15"/>
  <c r="H160" i="15"/>
  <c r="I160" i="15"/>
  <c r="J160" i="15"/>
  <c r="E160" i="15"/>
  <c r="F152" i="15"/>
  <c r="G152" i="15"/>
  <c r="H152" i="15"/>
  <c r="I152" i="15"/>
  <c r="J152" i="15"/>
  <c r="F140" i="15"/>
  <c r="G140" i="15"/>
  <c r="H140" i="15"/>
  <c r="I140" i="15"/>
  <c r="J140" i="15"/>
  <c r="F135" i="15"/>
  <c r="G135" i="15"/>
  <c r="H135" i="15"/>
  <c r="I135" i="15"/>
  <c r="J135" i="15"/>
  <c r="E135" i="15"/>
  <c r="F127" i="15"/>
  <c r="G127" i="15"/>
  <c r="H127" i="15"/>
  <c r="I127" i="15"/>
  <c r="J127" i="15"/>
  <c r="E127" i="15"/>
  <c r="F117" i="15"/>
  <c r="G117" i="15"/>
  <c r="H117" i="15"/>
  <c r="I117" i="15"/>
  <c r="J117" i="15"/>
  <c r="F114" i="15"/>
  <c r="G114" i="15"/>
  <c r="H114" i="15"/>
  <c r="I114" i="15"/>
  <c r="J114" i="15"/>
  <c r="E114" i="15"/>
  <c r="F110" i="15"/>
  <c r="G110" i="15"/>
  <c r="H110" i="15"/>
  <c r="I110" i="15"/>
  <c r="J110" i="15"/>
  <c r="E110" i="15"/>
  <c r="F108" i="15"/>
  <c r="G108" i="15"/>
  <c r="H108" i="15"/>
  <c r="I108" i="15"/>
  <c r="J108" i="15"/>
  <c r="E108" i="15"/>
  <c r="F102" i="15"/>
  <c r="G102" i="15"/>
  <c r="H102" i="15"/>
  <c r="I102" i="15"/>
  <c r="J102" i="15"/>
  <c r="E102" i="15"/>
  <c r="F99" i="15"/>
  <c r="G99" i="15"/>
  <c r="H99" i="15"/>
  <c r="I99" i="15"/>
  <c r="J99" i="15"/>
  <c r="E99" i="15"/>
  <c r="F93" i="15"/>
  <c r="G93" i="15"/>
  <c r="H93" i="15"/>
  <c r="I93" i="15"/>
  <c r="J93" i="15"/>
  <c r="E93" i="15"/>
  <c r="F87" i="15"/>
  <c r="G87" i="15"/>
  <c r="H87" i="15"/>
  <c r="I87" i="15"/>
  <c r="J87" i="15"/>
  <c r="E87" i="15"/>
  <c r="F77" i="15"/>
  <c r="G77" i="15"/>
  <c r="H77" i="15"/>
  <c r="I77" i="15"/>
  <c r="J77" i="15"/>
  <c r="F69" i="15"/>
  <c r="G69" i="15"/>
  <c r="H69" i="15"/>
  <c r="I69" i="15"/>
  <c r="J69" i="15"/>
  <c r="E69" i="15"/>
  <c r="I59" i="15"/>
  <c r="J59" i="15"/>
  <c r="I55" i="15"/>
  <c r="J55" i="15"/>
  <c r="F47" i="15"/>
  <c r="G47" i="15"/>
  <c r="H47" i="15"/>
  <c r="I47" i="15"/>
  <c r="J47" i="15"/>
  <c r="E47" i="15"/>
  <c r="F20" i="15"/>
  <c r="F162" i="15" s="1"/>
  <c r="G20" i="15"/>
  <c r="H20" i="15"/>
  <c r="I20" i="15"/>
  <c r="J20" i="15"/>
  <c r="F16" i="15"/>
  <c r="G16" i="15"/>
  <c r="H16" i="15"/>
  <c r="H162" i="15" s="1"/>
  <c r="I16" i="15"/>
  <c r="J16" i="15"/>
  <c r="E16" i="15"/>
  <c r="E162" i="15" s="1"/>
  <c r="F8" i="15"/>
  <c r="G8" i="15"/>
  <c r="G162" i="15"/>
  <c r="H8" i="15"/>
  <c r="I8" i="15"/>
  <c r="I162" i="15" s="1"/>
  <c r="J8" i="15"/>
  <c r="J162" i="15" s="1"/>
  <c r="E153" i="15"/>
  <c r="E152" i="15"/>
  <c r="H163" i="13" l="1"/>
</calcChain>
</file>

<file path=xl/sharedStrings.xml><?xml version="1.0" encoding="utf-8"?>
<sst xmlns="http://schemas.openxmlformats.org/spreadsheetml/2006/main" count="1584" uniqueCount="431">
  <si>
    <t>ИТОГО</t>
  </si>
  <si>
    <t>N п.п.</t>
  </si>
  <si>
    <t>Наименование предприятия</t>
  </si>
  <si>
    <t>Требуется кредитов, тыс. руб.</t>
  </si>
  <si>
    <t>Подано заявок, тыс. руб.</t>
  </si>
  <si>
    <t>Получено кредитов, тыс. руб.</t>
  </si>
  <si>
    <t>Приложение 1</t>
  </si>
  <si>
    <t>Название удобрения</t>
  </si>
  <si>
    <t>Требуется, тонн</t>
  </si>
  <si>
    <t>Приобретено, тонн</t>
  </si>
  <si>
    <t>Осталось приобрести, тонн</t>
  </si>
  <si>
    <t>Культура</t>
  </si>
  <si>
    <t>Приложение 3</t>
  </si>
  <si>
    <t>Название СЗР</t>
  </si>
  <si>
    <t>Требуется, кг, л</t>
  </si>
  <si>
    <t>Приобретено, кг, л</t>
  </si>
  <si>
    <t>Приобретено на сумму, тыс.руб.</t>
  </si>
  <si>
    <t>Наименование банка</t>
  </si>
  <si>
    <t>Приложение 5</t>
  </si>
  <si>
    <t>в т.ч. по культурам</t>
  </si>
  <si>
    <t>Пшеница</t>
  </si>
  <si>
    <t>Рожь</t>
  </si>
  <si>
    <t>Тритикале</t>
  </si>
  <si>
    <t>Озимый рапс</t>
  </si>
  <si>
    <t>Приложение 6</t>
  </si>
  <si>
    <t>Приложение 7</t>
  </si>
  <si>
    <t>Дизельное топливо</t>
  </si>
  <si>
    <t>Бензин</t>
  </si>
  <si>
    <t>Требуется средств 
 млн. руб</t>
  </si>
  <si>
    <t>Потребность, тонн</t>
  </si>
  <si>
    <t>Имеется,
 тонн</t>
  </si>
  <si>
    <t>Наличие, ед.</t>
  </si>
  <si>
    <t>Будут использоваться в работе, ед.</t>
  </si>
  <si>
    <t>Трактора</t>
  </si>
  <si>
    <t>Плуги</t>
  </si>
  <si>
    <t>Культиваторы</t>
  </si>
  <si>
    <t>Сеялки</t>
  </si>
  <si>
    <t>Протравливатели</t>
  </si>
  <si>
    <t>Наличие,
 ед.</t>
  </si>
  <si>
    <t>Исправных, 
ед.</t>
  </si>
  <si>
    <t>Исправных,
 ед.</t>
  </si>
  <si>
    <t>S, га (план)</t>
  </si>
  <si>
    <t>S, га (факт)</t>
  </si>
  <si>
    <t>S, га
 (план)</t>
  </si>
  <si>
    <t>S, га
 (факт)</t>
  </si>
  <si>
    <t>S, га 
(факт)</t>
  </si>
  <si>
    <t xml:space="preserve">В т.ч. на вновь распаханых с апреля по август текущего года </t>
  </si>
  <si>
    <t xml:space="preserve">Дмитровский </t>
  </si>
  <si>
    <t>Домодедовский</t>
  </si>
  <si>
    <t>Егорьевский</t>
  </si>
  <si>
    <t>Зарайский</t>
  </si>
  <si>
    <t xml:space="preserve">Клинский </t>
  </si>
  <si>
    <t xml:space="preserve">Ленинский </t>
  </si>
  <si>
    <t>Лотошинский</t>
  </si>
  <si>
    <t xml:space="preserve">Луховицкий </t>
  </si>
  <si>
    <t xml:space="preserve">Можайский </t>
  </si>
  <si>
    <t xml:space="preserve">Одинцовский </t>
  </si>
  <si>
    <t>Озерский</t>
  </si>
  <si>
    <t>Орехово-Зуевский</t>
  </si>
  <si>
    <t xml:space="preserve">Пушкинский </t>
  </si>
  <si>
    <t xml:space="preserve">Раменский </t>
  </si>
  <si>
    <t>Рузский</t>
  </si>
  <si>
    <t xml:space="preserve">С-Посадский </t>
  </si>
  <si>
    <t xml:space="preserve">Ступинский </t>
  </si>
  <si>
    <t xml:space="preserve">Талдомский </t>
  </si>
  <si>
    <t xml:space="preserve">Шатурский </t>
  </si>
  <si>
    <t xml:space="preserve">Шаховской </t>
  </si>
  <si>
    <t xml:space="preserve">Щелковский </t>
  </si>
  <si>
    <t>ООО АПК "Племзавод "Ямской"</t>
  </si>
  <si>
    <t>ООО ПЗ "Барыбино"</t>
  </si>
  <si>
    <t>ЗАО ПЗ "Повадино"</t>
  </si>
  <si>
    <t>ГНУ ВНИИА</t>
  </si>
  <si>
    <t>ООО "Агрохолдинг АВАНГАРД"</t>
  </si>
  <si>
    <t>ЗАО "Шестаково"</t>
  </si>
  <si>
    <t>Агроцех "Болычево"</t>
  </si>
  <si>
    <t>ООО "Агропарк Кузнецовых"</t>
  </si>
  <si>
    <t>ООО "Зоря"</t>
  </si>
  <si>
    <t>ООО АПО "Осташево"</t>
  </si>
  <si>
    <t>Фермеры</t>
  </si>
  <si>
    <t>ЗАО "Ледово"</t>
  </si>
  <si>
    <t>ООО "ФХ СеДеК"</t>
  </si>
  <si>
    <t>ООО "Рускар интернешнл"</t>
  </si>
  <si>
    <t>ООО "ЗарАгро"</t>
  </si>
  <si>
    <t>ООО "ИнвестРезерв"</t>
  </si>
  <si>
    <t>ООО " КрафтВерк"</t>
  </si>
  <si>
    <t xml:space="preserve">ИП Кочетов </t>
  </si>
  <si>
    <t>ООО "Колхоз им. Максима Горького"</t>
  </si>
  <si>
    <t>ЗАО "Зеленоградское"</t>
  </si>
  <si>
    <t>―</t>
  </si>
  <si>
    <t>ООО "Луховицкая зерновая компания"</t>
  </si>
  <si>
    <t>ООО "Агрокомпания Дединово"</t>
  </si>
  <si>
    <t>ООО "Агроимпэкс"</t>
  </si>
  <si>
    <t>ИП Глава КФХ Прохоров Е.И.</t>
  </si>
  <si>
    <t>КХ "Соин"</t>
  </si>
  <si>
    <t>ИП Глава КФХ Орлов И.С.</t>
  </si>
  <si>
    <t>ИП Глава КФХ Калинкин Г.Н.</t>
  </si>
  <si>
    <t>ИП Глава КФХ Митин И.Н.</t>
  </si>
  <si>
    <t>ООО "Юнион-Агро"</t>
  </si>
  <si>
    <t>АО "Русское молоко"</t>
  </si>
  <si>
    <t>ООО "Лидино"</t>
  </si>
  <si>
    <t>ООО "АГРОФИРМА "ВОСТОК"</t>
  </si>
  <si>
    <t>ФГБУ Госсорткомиссия</t>
  </si>
  <si>
    <t>КФХ Родник</t>
  </si>
  <si>
    <t>ООО "ЭХ"Спартак"</t>
  </si>
  <si>
    <t>-</t>
  </si>
  <si>
    <t>ООО "АПК Шатурский"</t>
  </si>
  <si>
    <t>ООО "Евроонлайн"</t>
  </si>
  <si>
    <t>ОАО "Предприятие "Емельяновка"</t>
  </si>
  <si>
    <t>ОАО "Агрофирма Сосновка"</t>
  </si>
  <si>
    <t>ЗАО "Озёры - молоко"</t>
  </si>
  <si>
    <t>ОАО "Боково"</t>
  </si>
  <si>
    <t>СПК "Колхоз Восход"</t>
  </si>
  <si>
    <t>ООО "Удельное"</t>
  </si>
  <si>
    <t>ООО "КлинАгро"</t>
  </si>
  <si>
    <t>ООО "Авдеевское"</t>
  </si>
  <si>
    <t>ООО "Красная Звезда"</t>
  </si>
  <si>
    <t>ЗАО "Макеево"</t>
  </si>
  <si>
    <t>ООО "Сельхозпродукты"</t>
  </si>
  <si>
    <t>СПК "Память Ильича"</t>
  </si>
  <si>
    <t>ООО "Новые Аграрные Технологии"</t>
  </si>
  <si>
    <t>ФГУП им.К.А.Мерецкова</t>
  </si>
  <si>
    <t>ООО "Кампоферма"</t>
  </si>
  <si>
    <t>К(Ф)Х</t>
  </si>
  <si>
    <t>ЗАО "Тропарево"</t>
  </si>
  <si>
    <t>ЗАО "Колхоз Уваровский"</t>
  </si>
  <si>
    <t>ЗАО "Синичино"</t>
  </si>
  <si>
    <t>ЗАО "Можайский"</t>
  </si>
  <si>
    <t>ООО "Агро Сити"</t>
  </si>
  <si>
    <t>ФГУП  НЭХ "Снегири"</t>
  </si>
  <si>
    <t>ООО "Экоферма Заречье"</t>
  </si>
  <si>
    <t>ОАО "Дашковка"</t>
  </si>
  <si>
    <t>СПОК "МТС"Балково"</t>
  </si>
  <si>
    <t>ИП Глава КФХ Клейс Л. Ф.</t>
  </si>
  <si>
    <t>ЗАО ПЗ "Ульянино"</t>
  </si>
  <si>
    <t>ЗАО ПХ "Чулковское"</t>
  </si>
  <si>
    <t>ООО НПСК "Русские газоны"</t>
  </si>
  <si>
    <t>ЗАО "Акатьевский"</t>
  </si>
  <si>
    <t>ООО СПК "Машкино"</t>
  </si>
  <si>
    <t>ЗАО "Пановский"</t>
  </si>
  <si>
    <t>ФГУП АПК "Непецино"</t>
  </si>
  <si>
    <t>ООО СХП "Родина"</t>
  </si>
  <si>
    <t>СЗАО "Ленинское"</t>
  </si>
  <si>
    <t>ООО АПК "Александровский"</t>
  </si>
  <si>
    <t>ИП Глава КФХ Ромадин М.А.</t>
  </si>
  <si>
    <t>КФХ "Виктория"</t>
  </si>
  <si>
    <t>АО "Жилевское"</t>
  </si>
  <si>
    <t>АО "Малино"</t>
  </si>
  <si>
    <t>АО "Леонтьево"</t>
  </si>
  <si>
    <t>АО "Заветы Ленина"</t>
  </si>
  <si>
    <t>АО "Аксиньино"</t>
  </si>
  <si>
    <t>АО "Красная Заря"</t>
  </si>
  <si>
    <t>АО " Б.Алексеевское"</t>
  </si>
  <si>
    <t>ФГНУ ВСТИСП (МОВИР)</t>
  </si>
  <si>
    <t>АО "Городище"</t>
  </si>
  <si>
    <t>ООО "Дубна плюс"</t>
  </si>
  <si>
    <t>ЗАО Агрокомплекс "Рассвет"</t>
  </si>
  <si>
    <t>ГОУ СПО МО ""Яхромский аграрный колледж""</t>
  </si>
  <si>
    <t>ООО "Агронавт"</t>
  </si>
  <si>
    <t>ООО "АгроПродукт"</t>
  </si>
  <si>
    <t>ЗАО "Агрофирма "Бунятино"</t>
  </si>
  <si>
    <t>ОАО "Ачкасово"</t>
  </si>
  <si>
    <t>ЗАО "Воскресенское"</t>
  </si>
  <si>
    <t>ООО "Рассвет Подмосковья"</t>
  </si>
  <si>
    <t>ООО Совхоз Архангельский</t>
  </si>
  <si>
    <t>ООО Совхоз Головково</t>
  </si>
  <si>
    <t>ООО Татищево</t>
  </si>
  <si>
    <t>ООО Совхоз Веселевский</t>
  </si>
  <si>
    <t>ЗАО Элинар</t>
  </si>
  <si>
    <t>ООО Корпорация Агрохолдинг РусМолоко отд Константиновское</t>
  </si>
  <si>
    <t>ЗАО Победа</t>
  </si>
  <si>
    <t>СПК Марьино</t>
  </si>
  <si>
    <t>ОАО Ассортимент-Нива</t>
  </si>
  <si>
    <t>СПА Кузьминский</t>
  </si>
  <si>
    <t>ООО Корпорация Агрохолдинг РусМолоко отд Торгашинское</t>
  </si>
  <si>
    <t>ЗАО Хотьковское</t>
  </si>
  <si>
    <t>ЗАО Самотовино</t>
  </si>
  <si>
    <t>ФГУП ППЗ Конкурсный</t>
  </si>
  <si>
    <t>Агрохолдинг Русмолоко отд Раменье</t>
  </si>
  <si>
    <t>ЗАО Эко-ферма Рябинка</t>
  </si>
  <si>
    <t>СПК Мурава</t>
  </si>
  <si>
    <t>ОАО Племхоз Наро-Осановский</t>
  </si>
  <si>
    <t>ЗАО Агрокомплекс Горки-2</t>
  </si>
  <si>
    <t>ЗАО АИС Ферма Роста</t>
  </si>
  <si>
    <t>ООО Клёмово</t>
  </si>
  <si>
    <t>ООО «Юг Подмосковья»</t>
  </si>
  <si>
    <t>ООО «СП Нива»</t>
  </si>
  <si>
    <t>ФГУП МСС</t>
  </si>
  <si>
    <t>ИП и КФХ</t>
  </si>
  <si>
    <t>Ф-л Подхоженский</t>
  </si>
  <si>
    <t>Прогноз сева озимых зерновых культур под урожай 2016 года муниципального района Московской области</t>
  </si>
  <si>
    <t>Итого по области</t>
  </si>
  <si>
    <t>Всего
2015</t>
  </si>
  <si>
    <t>Площадь посева , га
всего
2014 год</t>
  </si>
  <si>
    <t>Площадь посева, га
2015</t>
  </si>
  <si>
    <t>ООО "Корпорация "Агрохолдинг Русмолоко" отд."Яровое"</t>
  </si>
  <si>
    <t>ОАО "Совхоз имени Кирова"</t>
  </si>
  <si>
    <t>ООО "Колхоз "Заветы Ильича"</t>
  </si>
  <si>
    <t>ООО "Корпорация "Агрохолдинг Русмолоко" отд. "Вешние  воды"</t>
  </si>
  <si>
    <t>Волоколамский</t>
  </si>
  <si>
    <t>Воскресенский</t>
  </si>
  <si>
    <t>Истринский</t>
  </si>
  <si>
    <t>Каширский</t>
  </si>
  <si>
    <t>Коломенский</t>
  </si>
  <si>
    <t>Наро-Фоминский</t>
  </si>
  <si>
    <t>С-Прудский</t>
  </si>
  <si>
    <t>Серпуховский</t>
  </si>
  <si>
    <t>АТП "Талдом"</t>
  </si>
  <si>
    <t xml:space="preserve">Волоколамский </t>
  </si>
  <si>
    <t xml:space="preserve">Воскресенский </t>
  </si>
  <si>
    <t xml:space="preserve">Истринский </t>
  </si>
  <si>
    <t xml:space="preserve">Каширский </t>
  </si>
  <si>
    <t xml:space="preserve">Коломенский </t>
  </si>
  <si>
    <t xml:space="preserve">Мытищинский </t>
  </si>
  <si>
    <t xml:space="preserve">Наро-Фоминский </t>
  </si>
  <si>
    <t xml:space="preserve">Ногинский </t>
  </si>
  <si>
    <t xml:space="preserve">С-Прудский </t>
  </si>
  <si>
    <t xml:space="preserve">Серпуховский </t>
  </si>
  <si>
    <t>ООО ПЗ "Повадино"</t>
  </si>
  <si>
    <t>ФГУП НЭХ "Снегири"</t>
  </si>
  <si>
    <t>ООО "Корпорация "Агрохолдинг Русмолоко"                                              отд. "Вешние  воды"</t>
  </si>
  <si>
    <t>ООО "Совхоз Архангельский"</t>
  </si>
  <si>
    <t>ООО "Совхоз Головково"</t>
  </si>
  <si>
    <t>ООО "Татищево"</t>
  </si>
  <si>
    <t>ООО "Совхоз "Веселевский"</t>
  </si>
  <si>
    <t>ЗАО "Элинар"</t>
  </si>
  <si>
    <t>ОП ООО "АПК "Племзавод Ямской"</t>
  </si>
  <si>
    <t>ООО НПСК"Русские газоны"</t>
  </si>
  <si>
    <t>ОАО "Русское молоко"</t>
  </si>
  <si>
    <t>ООО Юг Подмосковья</t>
  </si>
  <si>
    <t>ООО СП Нива</t>
  </si>
  <si>
    <t>ФГУП</t>
  </si>
  <si>
    <t>УПРАВЛЕНИЕ</t>
  </si>
  <si>
    <t>РАЙОН</t>
  </si>
  <si>
    <t>АО "Гордище"</t>
  </si>
  <si>
    <t>ООО "Агрофорвард"</t>
  </si>
  <si>
    <t>ОАО Племхоз "Наро-Осановский"</t>
  </si>
  <si>
    <t>ЗАО "Агрокомплекс Горки-2"</t>
  </si>
  <si>
    <t>ООО "Корпорация "Агрохолдинг" "РусМолоко" отд. Константиновское</t>
  </si>
  <si>
    <t>ЗАО "Победа"</t>
  </si>
  <si>
    <t>СПК "Марьино"</t>
  </si>
  <si>
    <t>ОАО "Ассортимент-Нива"</t>
  </si>
  <si>
    <t>СПА(к) "Кузьминский"</t>
  </si>
  <si>
    <t>ООО "Корпорация "Агрохолдинг" "РусМолоко" отд. Торгашинское</t>
  </si>
  <si>
    <t>ЗАО "Хотьковское"</t>
  </si>
  <si>
    <t>ЗАО "Самотовино"</t>
  </si>
  <si>
    <t>ФГУП ППЗ "Конкурсный"</t>
  </si>
  <si>
    <t>ООО АТП "Талдом"</t>
  </si>
  <si>
    <t>ООО "СТОО "Ильинское"</t>
  </si>
  <si>
    <t>Потребность и обеспеченность горюче-смазочных материалов
Московской области на 2015 год</t>
  </si>
  <si>
    <t>Аренда</t>
  </si>
  <si>
    <t xml:space="preserve">Аренда </t>
  </si>
  <si>
    <t>техника арендуется</t>
  </si>
  <si>
    <t>УРАВЛЕНИЕ</t>
  </si>
  <si>
    <t>ООО "Агрохолдинг "Русмолоко" отд.Раменье</t>
  </si>
  <si>
    <t>ЗАО "Эко-ферма "Рябинки"</t>
  </si>
  <si>
    <t>СПК "Мурава"</t>
  </si>
  <si>
    <t>Готовность сельскохозяйственной техники Московской области к проведению озимого сева 2015 г.</t>
  </si>
  <si>
    <t xml:space="preserve">ООО "Рускар Интернешнл" </t>
  </si>
  <si>
    <t>ООО ФХ "СеДеК"</t>
  </si>
  <si>
    <t>ООО "КрафтВерк"</t>
  </si>
  <si>
    <t>ООО "Инвестрезерв"</t>
  </si>
  <si>
    <t>ИП Кочетов</t>
  </si>
  <si>
    <t>ООО "РусМолоко" отд.Константиновское</t>
  </si>
  <si>
    <t>ОАО "Ассортимент Нива"</t>
  </si>
  <si>
    <t>ООО "РусМолоко отд.Торгашинское</t>
  </si>
  <si>
    <t>ОАО "Жилевское"</t>
  </si>
  <si>
    <t>ОАО "Малино"</t>
  </si>
  <si>
    <t>ОАО "Леонтьево"</t>
  </si>
  <si>
    <t>ОАО "Заветы Ленина"</t>
  </si>
  <si>
    <t>ОАО "Аксиньино"</t>
  </si>
  <si>
    <t>ОАО "Красная Заря"</t>
  </si>
  <si>
    <t>ОАО " Б.Алексеевское"</t>
  </si>
  <si>
    <t>ОАО "Гордище"</t>
  </si>
  <si>
    <t>ООО "Совхоз "Архангельский"</t>
  </si>
  <si>
    <t>ООО "Совхоз "Головково"</t>
  </si>
  <si>
    <t>ООО "Восход"</t>
  </si>
  <si>
    <t>ООО "Агрофирма"Ковригино"</t>
  </si>
  <si>
    <t>Итого</t>
  </si>
  <si>
    <t>Диамофоска</t>
  </si>
  <si>
    <t>Весеннее внесение 2016 года</t>
  </si>
  <si>
    <t>NPK</t>
  </si>
  <si>
    <t>KCL</t>
  </si>
  <si>
    <t>KCL, NPK</t>
  </si>
  <si>
    <t>аммиачная селитра</t>
  </si>
  <si>
    <t>приобретать не будут в 2015 г.</t>
  </si>
  <si>
    <t>азофоска</t>
  </si>
  <si>
    <t>NPK 15:15:15</t>
  </si>
  <si>
    <t>диамофоска   (аммофоска)</t>
  </si>
  <si>
    <t>минеральные удобрения будут вноситься весной 2016 года</t>
  </si>
  <si>
    <t>Азофоска</t>
  </si>
  <si>
    <t>Азофоска + Органика</t>
  </si>
  <si>
    <t>азорсека</t>
  </si>
  <si>
    <t>закуплено весной т.г.</t>
  </si>
  <si>
    <t>тукосмеси</t>
  </si>
  <si>
    <t>Нитрофоска</t>
  </si>
  <si>
    <t>Аммофос/Хлористый калий</t>
  </si>
  <si>
    <t xml:space="preserve">Нитрофоска </t>
  </si>
  <si>
    <t>Нироаммофос</t>
  </si>
  <si>
    <t>Слож. компл. удобр.</t>
  </si>
  <si>
    <t>диамофоска</t>
  </si>
  <si>
    <t>тукосмесь NPK</t>
  </si>
  <si>
    <t>не используют минеральные удобрения</t>
  </si>
  <si>
    <t xml:space="preserve">не будут вносить удобрения </t>
  </si>
  <si>
    <t>Азофоска (16:16:16)</t>
  </si>
  <si>
    <t>Обеспеченность сельскохозяйственных организаций Московской области минеральными удобрениями на 2015 год</t>
  </si>
  <si>
    <t>Обеспеченность сельскохозяйственных организаций Московской области средствами химической защиты растений на 2015 год</t>
  </si>
  <si>
    <t>Приобретено на сумму, тыс. руб.</t>
  </si>
  <si>
    <t>Винцит</t>
  </si>
  <si>
    <t>ламадор протравитель</t>
  </si>
  <si>
    <t>раксил ультра</t>
  </si>
  <si>
    <t>доспех 3</t>
  </si>
  <si>
    <t>винцит</t>
  </si>
  <si>
    <t>кинта дуо</t>
  </si>
  <si>
    <t>ООО АПК ПЗ "Племзавод "Ямской"</t>
  </si>
  <si>
    <t>ООО АПК ПЗ "Барыбино"</t>
  </si>
  <si>
    <t>Виал ТрасТ</t>
  </si>
  <si>
    <t>Террасил Форте</t>
  </si>
  <si>
    <t>Виал Трас Т</t>
  </si>
  <si>
    <t xml:space="preserve">Террасил  </t>
  </si>
  <si>
    <t>Доспех 3</t>
  </si>
  <si>
    <t>Дивиденд Стар</t>
  </si>
  <si>
    <t>Приобретены протравл. семена</t>
  </si>
  <si>
    <t xml:space="preserve">Виталакс        Раксил            </t>
  </si>
  <si>
    <t>протравитель семян "Максим"</t>
  </si>
  <si>
    <t>протравитель семян "Рубин"</t>
  </si>
  <si>
    <t>гербицид "Маузер"</t>
  </si>
  <si>
    <t>"Бункер"</t>
  </si>
  <si>
    <t>"Секатор"</t>
  </si>
  <si>
    <t>"Серто плюс"</t>
  </si>
  <si>
    <t>"Балерина"</t>
  </si>
  <si>
    <t>"Абакус Ультра"</t>
  </si>
  <si>
    <t>средства защиты растений будут применяться весной 2016 года</t>
  </si>
  <si>
    <t>Линтур, ВДГ</t>
  </si>
  <si>
    <t>Ламадор, к.е.</t>
  </si>
  <si>
    <t>Премис 200, КС</t>
  </si>
  <si>
    <t>Воал ТТ</t>
  </si>
  <si>
    <t>Табу</t>
  </si>
  <si>
    <t>Кинто Дуо</t>
  </si>
  <si>
    <t>Кинто-Дуо</t>
  </si>
  <si>
    <t>Ламадор</t>
  </si>
  <si>
    <t>Виницид форте</t>
  </si>
  <si>
    <t>Раксил Ультра</t>
  </si>
  <si>
    <t>Максим</t>
  </si>
  <si>
    <t>Виал Траст</t>
  </si>
  <si>
    <t>Линтур</t>
  </si>
  <si>
    <t>Гранстар ПРО ВДГ</t>
  </si>
  <si>
    <t>Карате зеон МКС</t>
  </si>
  <si>
    <t>Дивиденд стар</t>
  </si>
  <si>
    <t>Дикамин</t>
  </si>
  <si>
    <t>Протравитель семян Кинто Дуо</t>
  </si>
  <si>
    <t>Кинто Дуо КС</t>
  </si>
  <si>
    <t>Ламадор  КС</t>
  </si>
  <si>
    <t>Витавакс 200 ФФ ВСК</t>
  </si>
  <si>
    <t>Раксил Ультра КС</t>
  </si>
  <si>
    <t>КФХ и ИП</t>
  </si>
  <si>
    <t>Террасил Форте КС</t>
  </si>
  <si>
    <t>не требуется</t>
  </si>
  <si>
    <t>Аргумент Стар</t>
  </si>
  <si>
    <t>Даймонд Супер</t>
  </si>
  <si>
    <t>Ламадор Комби</t>
  </si>
  <si>
    <t>Максим Экстрим</t>
  </si>
  <si>
    <t xml:space="preserve">Карамба </t>
  </si>
  <si>
    <t xml:space="preserve">Фоликур </t>
  </si>
  <si>
    <t>фунгицид раксил ультра, КС</t>
  </si>
  <si>
    <t>Потребность сельскохозяйственных с/х организаций Московской области
в кредитных средствах на 2015 год</t>
  </si>
  <si>
    <t>За счёт собственных средств</t>
  </si>
  <si>
    <t>Россельхозбанк</t>
  </si>
  <si>
    <t>Сбербанк</t>
  </si>
  <si>
    <t xml:space="preserve">кредиты не требуются </t>
  </si>
  <si>
    <t>Обеспеченность сельскохозяйственных организаций Московской области семенами на 2015 год</t>
  </si>
  <si>
    <t>свои</t>
  </si>
  <si>
    <t>оз. Пш.</t>
  </si>
  <si>
    <t>собственные</t>
  </si>
  <si>
    <t>тритикале</t>
  </si>
  <si>
    <t>пшеница - московская 56</t>
  </si>
  <si>
    <t>пшеница - раппорт</t>
  </si>
  <si>
    <t>пшеница - немчиновская 24</t>
  </si>
  <si>
    <t xml:space="preserve">пшеница - немчиновкая 17 </t>
  </si>
  <si>
    <t>пшеница - московская 40, немчиновская 17, скипетр</t>
  </si>
  <si>
    <t>ООО АПК  "Племзавод "Ямской"</t>
  </si>
  <si>
    <t>оз.пшеница</t>
  </si>
  <si>
    <t>оз. пшеница</t>
  </si>
  <si>
    <t>озимая пшеница</t>
  </si>
  <si>
    <t>пшеница</t>
  </si>
  <si>
    <t>рожь</t>
  </si>
  <si>
    <t>собственные семена</t>
  </si>
  <si>
    <t xml:space="preserve">озимая пшеница </t>
  </si>
  <si>
    <t>семена</t>
  </si>
  <si>
    <t>текущего</t>
  </si>
  <si>
    <t>года</t>
  </si>
  <si>
    <t>озимая рожь</t>
  </si>
  <si>
    <t>озимая тритикале</t>
  </si>
  <si>
    <t>свой</t>
  </si>
  <si>
    <t>Озимая пшеница</t>
  </si>
  <si>
    <t>Озимая пшеница - сорт Московская 56</t>
  </si>
  <si>
    <t>Элитная озимая пшеница</t>
  </si>
  <si>
    <t>ЗАО АИС Ферма Рост</t>
  </si>
  <si>
    <t>Оз. пшеница</t>
  </si>
  <si>
    <t>Вика</t>
  </si>
  <si>
    <t>Рапс</t>
  </si>
  <si>
    <t>Приложение 2</t>
  </si>
  <si>
    <t>Приложение 4</t>
  </si>
  <si>
    <t>свои семена</t>
  </si>
  <si>
    <t>пшеница, третикале</t>
  </si>
  <si>
    <t>Озимый сев</t>
  </si>
  <si>
    <t>%</t>
  </si>
  <si>
    <t>Озимый
рапс</t>
  </si>
  <si>
    <t>Озимые кормовые культуры</t>
  </si>
  <si>
    <t>S, га
(план)</t>
  </si>
  <si>
    <t>Наименование
 предприятия</t>
  </si>
  <si>
    <t>№ п/п</t>
  </si>
  <si>
    <t>Итого по району:</t>
  </si>
  <si>
    <t>Посеяно зерновых озимых зерновых культур на зерно и зеленый корм</t>
  </si>
  <si>
    <t>Всего по зерновым</t>
  </si>
  <si>
    <t>S, га
(факт)</t>
  </si>
  <si>
    <t>Всего</t>
  </si>
  <si>
    <t>Посеяно</t>
  </si>
  <si>
    <t>Подготовка
 почвы (зябь)</t>
  </si>
  <si>
    <t>В том числе на зерно</t>
  </si>
  <si>
    <t>Примечание: в ячейки помечаных желтым цветом заложены формулы, просьба их не редактировать!</t>
  </si>
  <si>
    <t xml:space="preserve">Приложение </t>
  </si>
  <si>
    <t>2017
4-сх</t>
  </si>
  <si>
    <t>2018
 (план итого)</t>
  </si>
  <si>
    <t>+/- 
к 2017 году</t>
  </si>
  <si>
    <t xml:space="preserve"> в том числе на распаханных в текущем году землях, ранее неиспользуемых более чем 5 лет</t>
  </si>
  <si>
    <r>
      <t xml:space="preserve"> Информация о ходе сева озимых культур в </t>
    </r>
    <r>
      <rPr>
        <b/>
        <u/>
        <sz val="18"/>
        <color theme="1"/>
        <rFont val="Times New Roman"/>
        <family val="1"/>
        <charset val="204"/>
      </rPr>
      <t>Лотошинском</t>
    </r>
    <r>
      <rPr>
        <b/>
        <sz val="18"/>
        <color theme="1"/>
        <rFont val="Times New Roman"/>
        <family val="1"/>
        <charset val="204"/>
      </rPr>
      <t xml:space="preserve"> муниципальном районе</t>
    </r>
  </si>
  <si>
    <t>ООО "РусМолоко" отд."Яровое"</t>
  </si>
  <si>
    <r>
      <t xml:space="preserve">Начальник сектора                                                                                                                         сельского хозяйства и экологии                </t>
    </r>
    <r>
      <rPr>
        <u/>
        <sz val="14"/>
        <color theme="1"/>
        <rFont val="Times New Roman"/>
        <family val="1"/>
        <charset val="204"/>
      </rPr>
      <t xml:space="preserve"> Башкатов П.И</t>
    </r>
  </si>
  <si>
    <r>
      <t>_</t>
    </r>
    <r>
      <rPr>
        <u/>
        <sz val="12"/>
        <color theme="1"/>
        <rFont val="Times New Roman"/>
        <family val="1"/>
        <charset val="204"/>
      </rPr>
      <t>__8(49628)7-14-51______________________________</t>
    </r>
    <r>
      <rPr>
        <sz val="12"/>
        <color theme="1"/>
        <rFont val="Times New Roman"/>
        <family val="1"/>
        <charset val="204"/>
      </rPr>
      <t xml:space="preserve">
 (номер контактного телефона)</t>
    </r>
  </si>
  <si>
    <t>ООО "РусМолоко"               отд. "Вешние  воды"</t>
  </si>
  <si>
    <r>
      <t xml:space="preserve">по состоянию на </t>
    </r>
    <r>
      <rPr>
        <b/>
        <u/>
        <sz val="16"/>
        <color theme="1"/>
        <rFont val="Times New Roman"/>
        <family val="1"/>
        <charset val="204"/>
      </rPr>
      <t xml:space="preserve">31.08.2018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</si>
</sst>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Arial Cyr"/>
      <family val="2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0" fillId="0" borderId="0"/>
  </cellStyleXfs>
  <cellXfs count="402">
    <xf numFmtId="0" fontId="0" fillId="0" borderId="0" xfId="0"/>
    <xf numFmtId="0" fontId="14" fillId="0" borderId="1" xfId="0" applyFont="1" applyFill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 readingOrder="1"/>
    </xf>
    <xf numFmtId="0" fontId="16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horizontal="right"/>
    </xf>
    <xf numFmtId="0" fontId="18" fillId="0" borderId="0" xfId="0" applyFont="1"/>
    <xf numFmtId="0" fontId="18" fillId="0" borderId="1" xfId="0" applyFont="1" applyBorder="1"/>
    <xf numFmtId="0" fontId="14" fillId="0" borderId="2" xfId="0" applyFont="1" applyFill="1" applyBorder="1" applyAlignment="1">
      <alignment horizontal="center" vertical="center" wrapText="1" readingOrder="1"/>
    </xf>
    <xf numFmtId="0" fontId="15" fillId="2" borderId="1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0" fontId="18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3" fillId="3" borderId="3" xfId="0" applyFont="1" applyFill="1" applyBorder="1" applyAlignment="1">
      <alignment horizontal="left" vertical="top"/>
    </xf>
    <xf numFmtId="0" fontId="15" fillId="3" borderId="3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left" vertical="top"/>
    </xf>
    <xf numFmtId="0" fontId="15" fillId="3" borderId="5" xfId="0" applyFont="1" applyFill="1" applyBorder="1" applyAlignment="1">
      <alignment horizontal="center" vertical="center" wrapText="1" readingOrder="1"/>
    </xf>
    <xf numFmtId="0" fontId="1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left" vertical="top"/>
    </xf>
    <xf numFmtId="0" fontId="18" fillId="0" borderId="4" xfId="0" applyFont="1" applyBorder="1"/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3" borderId="3" xfId="0" applyFont="1" applyFill="1" applyBorder="1" applyAlignment="1">
      <alignment horizontal="center"/>
    </xf>
    <xf numFmtId="0" fontId="18" fillId="3" borderId="3" xfId="0" applyFont="1" applyFill="1" applyBorder="1"/>
    <xf numFmtId="0" fontId="17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18" fillId="3" borderId="5" xfId="0" applyFont="1" applyFill="1" applyBorder="1"/>
    <xf numFmtId="0" fontId="17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 readingOrder="1"/>
    </xf>
    <xf numFmtId="0" fontId="18" fillId="0" borderId="0" xfId="0" applyFont="1" applyFill="1"/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/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8" fillId="0" borderId="4" xfId="0" applyFont="1" applyBorder="1" applyAlignment="1">
      <alignment horizontal="center"/>
    </xf>
    <xf numFmtId="0" fontId="18" fillId="0" borderId="4" xfId="0" applyFont="1" applyBorder="1"/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top"/>
    </xf>
    <xf numFmtId="0" fontId="18" fillId="3" borderId="7" xfId="0" applyFont="1" applyFill="1" applyBorder="1" applyAlignment="1">
      <alignment horizontal="center"/>
    </xf>
    <xf numFmtId="0" fontId="18" fillId="3" borderId="7" xfId="0" applyFont="1" applyFill="1" applyBorder="1"/>
    <xf numFmtId="0" fontId="17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7" fillId="3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/>
    <xf numFmtId="0" fontId="4" fillId="0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18" fillId="0" borderId="9" xfId="0" applyFont="1" applyFill="1" applyBorder="1" applyAlignment="1">
      <alignment horizontal="center"/>
    </xf>
    <xf numFmtId="0" fontId="18" fillId="0" borderId="9" xfId="0" applyFont="1" applyFill="1" applyBorder="1"/>
    <xf numFmtId="0" fontId="17" fillId="0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top"/>
    </xf>
    <xf numFmtId="0" fontId="18" fillId="3" borderId="8" xfId="0" applyFont="1" applyFill="1" applyBorder="1" applyAlignment="1">
      <alignment horizontal="center"/>
    </xf>
    <xf numFmtId="0" fontId="18" fillId="3" borderId="8" xfId="0" applyFont="1" applyFill="1" applyBorder="1"/>
    <xf numFmtId="0" fontId="17" fillId="3" borderId="8" xfId="0" applyFont="1" applyFill="1" applyBorder="1" applyAlignment="1">
      <alignment horizontal="center" vertical="center"/>
    </xf>
    <xf numFmtId="0" fontId="18" fillId="2" borderId="0" xfId="0" applyFont="1" applyFill="1"/>
    <xf numFmtId="0" fontId="15" fillId="0" borderId="1" xfId="0" applyFont="1" applyBorder="1" applyAlignment="1">
      <alignment horizontal="center" vertical="center" wrapText="1" readingOrder="1"/>
    </xf>
    <xf numFmtId="0" fontId="2" fillId="0" borderId="3" xfId="0" applyFont="1" applyBorder="1"/>
    <xf numFmtId="0" fontId="15" fillId="0" borderId="3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 readingOrder="1"/>
    </xf>
    <xf numFmtId="0" fontId="2" fillId="3" borderId="3" xfId="0" applyFont="1" applyFill="1" applyBorder="1"/>
    <xf numFmtId="0" fontId="1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8" fillId="0" borderId="6" xfId="1" applyFont="1" applyBorder="1" applyAlignment="1">
      <alignment horizontal="center" vertical="center" wrapText="1" readingOrder="1"/>
    </xf>
    <xf numFmtId="0" fontId="1" fillId="0" borderId="6" xfId="1" applyFont="1" applyBorder="1" applyAlignment="1">
      <alignment vertical="center" wrapText="1"/>
    </xf>
    <xf numFmtId="0" fontId="1" fillId="0" borderId="6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/>
    </xf>
    <xf numFmtId="0" fontId="2" fillId="3" borderId="5" xfId="0" applyFont="1" applyFill="1" applyBorder="1"/>
    <xf numFmtId="0" fontId="8" fillId="0" borderId="10" xfId="1" applyFont="1" applyBorder="1" applyAlignment="1">
      <alignment horizontal="center" vertical="center" wrapText="1" readingOrder="1"/>
    </xf>
    <xf numFmtId="0" fontId="1" fillId="0" borderId="10" xfId="1" applyFont="1" applyBorder="1" applyAlignment="1">
      <alignment vertical="center" wrapText="1"/>
    </xf>
    <xf numFmtId="0" fontId="1" fillId="0" borderId="10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2" fillId="0" borderId="11" xfId="0" applyFont="1" applyBorder="1"/>
    <xf numFmtId="0" fontId="8" fillId="0" borderId="4" xfId="0" applyFont="1" applyBorder="1" applyAlignment="1">
      <alignment horizontal="center" vertical="center" wrapText="1" readingOrder="1"/>
    </xf>
    <xf numFmtId="2" fontId="4" fillId="3" borderId="5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15" fillId="0" borderId="4" xfId="0" applyFont="1" applyBorder="1" applyAlignment="1">
      <alignment horizontal="center" vertical="center" wrapText="1" readingOrder="1"/>
    </xf>
    <xf numFmtId="0" fontId="18" fillId="0" borderId="4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1" xfId="0" applyFont="1" applyBorder="1"/>
    <xf numFmtId="0" fontId="15" fillId="0" borderId="1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 readingOrder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8" fillId="0" borderId="1" xfId="0" applyFont="1" applyBorder="1"/>
    <xf numFmtId="0" fontId="2" fillId="3" borderId="1" xfId="0" applyFont="1" applyFill="1" applyBorder="1"/>
    <xf numFmtId="0" fontId="2" fillId="0" borderId="8" xfId="0" applyFont="1" applyBorder="1"/>
    <xf numFmtId="0" fontId="15" fillId="0" borderId="8" xfId="0" applyFont="1" applyBorder="1" applyAlignment="1">
      <alignment horizontal="center" vertical="center" wrapText="1" readingOrder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3" borderId="1" xfId="0" applyFont="1" applyFill="1" applyBorder="1"/>
    <xf numFmtId="0" fontId="18" fillId="0" borderId="3" xfId="0" applyFont="1" applyBorder="1"/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/>
    <xf numFmtId="0" fontId="17" fillId="3" borderId="1" xfId="0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2" fillId="5" borderId="1" xfId="0" applyFont="1" applyFill="1" applyBorder="1"/>
    <xf numFmtId="0" fontId="18" fillId="5" borderId="1" xfId="0" applyFont="1" applyFill="1" applyBorder="1" applyAlignment="1">
      <alignment horizontal="center"/>
    </xf>
    <xf numFmtId="0" fontId="2" fillId="3" borderId="9" xfId="0" applyFont="1" applyFill="1" applyBorder="1"/>
    <xf numFmtId="0" fontId="2" fillId="5" borderId="11" xfId="0" applyFont="1" applyFill="1" applyBorder="1"/>
    <xf numFmtId="0" fontId="15" fillId="5" borderId="11" xfId="0" applyFont="1" applyFill="1" applyBorder="1" applyAlignment="1">
      <alignment horizontal="center" vertical="center" wrapText="1" readingOrder="1"/>
    </xf>
    <xf numFmtId="0" fontId="1" fillId="5" borderId="11" xfId="0" applyFont="1" applyFill="1" applyBorder="1" applyAlignment="1">
      <alignment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/>
    </xf>
    <xf numFmtId="0" fontId="18" fillId="5" borderId="1" xfId="0" applyFont="1" applyFill="1" applyBorder="1"/>
    <xf numFmtId="0" fontId="2" fillId="3" borderId="1" xfId="0" applyFont="1" applyFill="1" applyBorder="1"/>
    <xf numFmtId="0" fontId="18" fillId="3" borderId="1" xfId="0" applyFont="1" applyFill="1" applyBorder="1"/>
    <xf numFmtId="0" fontId="17" fillId="3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NumberFormat="1" applyFont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 vertical="center"/>
    </xf>
    <xf numFmtId="0" fontId="2" fillId="5" borderId="8" xfId="0" applyFont="1" applyFill="1" applyBorder="1"/>
    <xf numFmtId="0" fontId="18" fillId="5" borderId="8" xfId="0" applyFont="1" applyFill="1" applyBorder="1"/>
    <xf numFmtId="0" fontId="18" fillId="5" borderId="8" xfId="0" applyFont="1" applyFill="1" applyBorder="1" applyAlignment="1">
      <alignment horizontal="center"/>
    </xf>
    <xf numFmtId="0" fontId="18" fillId="0" borderId="12" xfId="0" applyFont="1" applyBorder="1"/>
    <xf numFmtId="0" fontId="2" fillId="0" borderId="1" xfId="0" applyFont="1" applyFill="1" applyBorder="1"/>
    <xf numFmtId="0" fontId="15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/>
    <xf numFmtId="0" fontId="15" fillId="0" borderId="4" xfId="0" applyFont="1" applyFill="1" applyBorder="1" applyAlignment="1">
      <alignment horizontal="center" vertical="center" wrapText="1" readingOrder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15" fillId="3" borderId="7" xfId="0" applyFont="1" applyFill="1" applyBorder="1" applyAlignment="1">
      <alignment horizontal="center" vertical="center" wrapText="1" readingOrder="1"/>
    </xf>
    <xf numFmtId="0" fontId="1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15" fillId="0" borderId="2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 readingOrder="1"/>
    </xf>
    <xf numFmtId="0" fontId="1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 readingOrder="1"/>
    </xf>
    <xf numFmtId="0" fontId="18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 wrapText="1"/>
    </xf>
    <xf numFmtId="164" fontId="18" fillId="0" borderId="11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 vertical="center" wrapText="1"/>
    </xf>
    <xf numFmtId="0" fontId="2" fillId="5" borderId="1" xfId="0" applyFont="1" applyFill="1" applyBorder="1"/>
    <xf numFmtId="0" fontId="18" fillId="0" borderId="0" xfId="0" applyFont="1"/>
    <xf numFmtId="0" fontId="20" fillId="0" borderId="1" xfId="0" applyNumberFormat="1" applyFont="1" applyFill="1" applyBorder="1" applyAlignment="1">
      <alignment horizontal="left" vertical="top" wrapText="1"/>
    </xf>
    <xf numFmtId="0" fontId="2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8" fillId="0" borderId="1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0" fontId="18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2" fillId="6" borderId="1" xfId="0" applyFont="1" applyFill="1" applyBorder="1"/>
    <xf numFmtId="0" fontId="18" fillId="0" borderId="1" xfId="0" applyFont="1" applyBorder="1" applyAlignment="1">
      <alignment horizontal="center" vertical="center"/>
    </xf>
    <xf numFmtId="0" fontId="21" fillId="3" borderId="1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21" fillId="0" borderId="1" xfId="0" applyFont="1" applyFill="1" applyBorder="1"/>
    <xf numFmtId="0" fontId="18" fillId="0" borderId="0" xfId="0" applyFont="1"/>
    <xf numFmtId="0" fontId="18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 readingOrder="1"/>
    </xf>
    <xf numFmtId="0" fontId="14" fillId="0" borderId="2" xfId="0" applyFont="1" applyFill="1" applyBorder="1" applyAlignment="1">
      <alignment horizontal="center" vertical="center" wrapText="1" readingOrder="1"/>
    </xf>
    <xf numFmtId="0" fontId="16" fillId="0" borderId="1" xfId="0" applyFont="1" applyBorder="1"/>
    <xf numFmtId="0" fontId="8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8" fillId="0" borderId="1" xfId="0" applyFont="1" applyFill="1" applyBorder="1" applyAlignment="1">
      <alignment vertic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/>
    </xf>
    <xf numFmtId="0" fontId="18" fillId="0" borderId="0" xfId="0" applyFont="1" applyFill="1" applyAlignment="1">
      <alignment vertical="center"/>
    </xf>
    <xf numFmtId="0" fontId="15" fillId="0" borderId="7" xfId="0" applyFont="1" applyBorder="1" applyAlignment="1">
      <alignment horizontal="center" vertical="center" wrapText="1" readingOrder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7" xfId="0" applyFont="1" applyBorder="1"/>
    <xf numFmtId="0" fontId="8" fillId="0" borderId="2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5" borderId="0" xfId="0" applyFont="1" applyFill="1"/>
    <xf numFmtId="0" fontId="18" fillId="0" borderId="2" xfId="0" applyFont="1" applyBorder="1" applyAlignment="1">
      <alignment horizontal="left"/>
    </xf>
    <xf numFmtId="0" fontId="18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1" applyFont="1" applyBorder="1" applyAlignment="1">
      <alignment horizontal="left" vertical="center" wrapText="1"/>
    </xf>
    <xf numFmtId="0" fontId="1" fillId="0" borderId="10" xfId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/>
    </xf>
    <xf numFmtId="0" fontId="1" fillId="0" borderId="8" xfId="0" applyFont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/>
    </xf>
    <xf numFmtId="0" fontId="18" fillId="5" borderId="1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 wrapText="1"/>
    </xf>
    <xf numFmtId="0" fontId="18" fillId="0" borderId="1" xfId="0" applyNumberFormat="1" applyFont="1" applyBorder="1" applyAlignment="1">
      <alignment horizontal="left" vertical="center"/>
    </xf>
    <xf numFmtId="0" fontId="18" fillId="0" borderId="4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0" fontId="18" fillId="5" borderId="8" xfId="0" applyFont="1" applyFill="1" applyBorder="1" applyAlignment="1">
      <alignment horizontal="left"/>
    </xf>
    <xf numFmtId="0" fontId="18" fillId="0" borderId="4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 readingOrder="1"/>
    </xf>
    <xf numFmtId="0" fontId="14" fillId="0" borderId="1" xfId="0" applyFont="1" applyFill="1" applyBorder="1" applyAlignment="1">
      <alignment horizontal="center" vertical="center" wrapText="1" readingOrder="1"/>
    </xf>
    <xf numFmtId="0" fontId="14" fillId="0" borderId="1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/>
    </xf>
    <xf numFmtId="0" fontId="14" fillId="0" borderId="2" xfId="0" applyFont="1" applyFill="1" applyBorder="1" applyAlignment="1">
      <alignment vertical="center" wrapText="1" readingOrder="1"/>
    </xf>
    <xf numFmtId="0" fontId="18" fillId="0" borderId="11" xfId="0" applyFont="1" applyBorder="1" applyAlignment="1"/>
    <xf numFmtId="0" fontId="18" fillId="0" borderId="1" xfId="0" applyFont="1" applyBorder="1" applyAlignment="1"/>
    <xf numFmtId="0" fontId="4" fillId="2" borderId="3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18" fillId="3" borderId="8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18" fillId="0" borderId="4" xfId="0" applyFont="1" applyBorder="1" applyAlignment="1">
      <alignment horizont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/>
    </xf>
    <xf numFmtId="0" fontId="18" fillId="0" borderId="1" xfId="0" applyFont="1" applyFill="1" applyBorder="1" applyAlignment="1">
      <alignment horizontal="center"/>
    </xf>
    <xf numFmtId="0" fontId="18" fillId="3" borderId="9" xfId="0" applyFont="1" applyFill="1" applyBorder="1"/>
    <xf numFmtId="0" fontId="17" fillId="3" borderId="9" xfId="0" applyFont="1" applyFill="1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17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 readingOrder="1"/>
    </xf>
    <xf numFmtId="49" fontId="17" fillId="0" borderId="3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3" fontId="12" fillId="7" borderId="1" xfId="0" applyNumberFormat="1" applyFont="1" applyFill="1" applyBorder="1" applyAlignment="1" applyProtection="1">
      <alignment horizontal="center" vertical="center" wrapText="1"/>
    </xf>
    <xf numFmtId="3" fontId="26" fillId="7" borderId="1" xfId="0" applyNumberFormat="1" applyFont="1" applyFill="1" applyBorder="1" applyAlignment="1" applyProtection="1">
      <alignment horizontal="center" vertical="center"/>
    </xf>
    <xf numFmtId="3" fontId="13" fillId="7" borderId="1" xfId="0" applyNumberFormat="1" applyFont="1" applyFill="1" applyBorder="1" applyAlignment="1" applyProtection="1">
      <alignment horizontal="center" vertical="center" wrapText="1"/>
    </xf>
    <xf numFmtId="3" fontId="9" fillId="7" borderId="1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3" fontId="24" fillId="0" borderId="16" xfId="0" applyNumberFormat="1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 wrapText="1"/>
    </xf>
    <xf numFmtId="3" fontId="25" fillId="7" borderId="1" xfId="0" applyNumberFormat="1" applyFont="1" applyFill="1" applyBorder="1" applyAlignment="1" applyProtection="1">
      <alignment horizontal="center" vertical="center" wrapText="1"/>
    </xf>
    <xf numFmtId="3" fontId="26" fillId="7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 readingOrder="1"/>
    </xf>
    <xf numFmtId="0" fontId="14" fillId="0" borderId="2" xfId="0" applyFont="1" applyFill="1" applyBorder="1" applyAlignment="1">
      <alignment horizontal="center" vertical="center" wrapText="1" readingOrder="1"/>
    </xf>
    <xf numFmtId="0" fontId="25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17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 readingOrder="1"/>
    </xf>
    <xf numFmtId="0" fontId="14" fillId="0" borderId="1" xfId="0" applyFont="1" applyFill="1" applyBorder="1" applyAlignment="1">
      <alignment horizontal="center" vertical="center" wrapText="1" readingOrder="1"/>
    </xf>
    <xf numFmtId="0" fontId="14" fillId="0" borderId="4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 readingOrder="1"/>
    </xf>
    <xf numFmtId="0" fontId="14" fillId="0" borderId="7" xfId="0" applyFont="1" applyFill="1" applyBorder="1" applyAlignment="1">
      <alignment horizontal="center" vertical="center" wrapText="1" readingOrder="1"/>
    </xf>
    <xf numFmtId="0" fontId="18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29" fillId="0" borderId="15" xfId="0" applyFont="1" applyFill="1" applyBorder="1" applyAlignment="1">
      <alignment horizontal="center" vertical="center" wrapText="1" readingOrder="1"/>
    </xf>
    <xf numFmtId="0" fontId="29" fillId="0" borderId="16" xfId="0" applyFont="1" applyFill="1" applyBorder="1" applyAlignment="1">
      <alignment horizontal="center" vertical="center" wrapText="1" readingOrder="1"/>
    </xf>
    <xf numFmtId="0" fontId="29" fillId="0" borderId="17" xfId="0" applyFont="1" applyFill="1" applyBorder="1" applyAlignment="1">
      <alignment horizontal="center" vertical="center" wrapText="1" readingOrder="1"/>
    </xf>
    <xf numFmtId="0" fontId="29" fillId="0" borderId="18" xfId="0" applyFont="1" applyFill="1" applyBorder="1" applyAlignment="1">
      <alignment horizontal="center" vertical="center" wrapText="1" readingOrder="1"/>
    </xf>
    <xf numFmtId="0" fontId="29" fillId="0" borderId="19" xfId="0" applyFont="1" applyFill="1" applyBorder="1" applyAlignment="1">
      <alignment horizontal="center" vertical="center" wrapText="1" readingOrder="1"/>
    </xf>
    <xf numFmtId="0" fontId="29" fillId="0" borderId="20" xfId="0" applyFont="1" applyFill="1" applyBorder="1" applyAlignment="1">
      <alignment horizontal="center" vertical="center" wrapText="1" readingOrder="1"/>
    </xf>
    <xf numFmtId="0" fontId="29" fillId="0" borderId="21" xfId="0" applyFont="1" applyFill="1" applyBorder="1" applyAlignment="1">
      <alignment horizontal="center" vertical="center" wrapText="1" readingOrder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 readingOrder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 wrapText="1"/>
    </xf>
    <xf numFmtId="0" fontId="26" fillId="0" borderId="15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"/>
  <sheetViews>
    <sheetView zoomScale="90" zoomScaleNormal="90" workbookViewId="0">
      <pane xSplit="1" ySplit="7" topLeftCell="B143" activePane="bottomRight" state="frozen"/>
      <selection pane="topRight" activeCell="B1" sqref="B1"/>
      <selection pane="bottomLeft" activeCell="A9" sqref="A9"/>
      <selection pane="bottomRight" activeCell="G60" sqref="G60:G68"/>
    </sheetView>
  </sheetViews>
  <sheetFormatPr defaultRowHeight="15.75" x14ac:dyDescent="0.25"/>
  <cols>
    <col min="1" max="1" width="25.140625" style="8" customWidth="1"/>
    <col min="2" max="2" width="5.42578125" style="18" customWidth="1"/>
    <col min="3" max="3" width="45.85546875" style="8" customWidth="1"/>
    <col min="4" max="4" width="12.28515625" style="22" customWidth="1"/>
    <col min="5" max="5" width="11.5703125" style="8" customWidth="1"/>
    <col min="6" max="6" width="21.5703125" style="8" customWidth="1"/>
    <col min="7" max="7" width="11.7109375" style="8" customWidth="1"/>
    <col min="8" max="8" width="10.5703125" style="8" customWidth="1"/>
    <col min="9" max="9" width="12.5703125" style="8" customWidth="1"/>
    <col min="10" max="10" width="15.42578125" style="8" customWidth="1"/>
    <col min="11" max="16384" width="9.140625" style="8"/>
  </cols>
  <sheetData>
    <row r="1" spans="1:10" x14ac:dyDescent="0.25">
      <c r="H1" s="7"/>
      <c r="J1" s="8" t="s">
        <v>6</v>
      </c>
    </row>
    <row r="3" spans="1:10" ht="29.25" customHeight="1" x14ac:dyDescent="0.25">
      <c r="B3" s="349" t="s">
        <v>189</v>
      </c>
      <c r="C3" s="349"/>
      <c r="D3" s="349"/>
      <c r="E3" s="349"/>
      <c r="F3" s="349"/>
      <c r="G3" s="349"/>
      <c r="H3" s="349"/>
      <c r="I3" s="349"/>
      <c r="J3" s="349"/>
    </row>
    <row r="5" spans="1:10" ht="51.75" customHeight="1" x14ac:dyDescent="0.25">
      <c r="A5" s="341"/>
      <c r="B5" s="351" t="s">
        <v>1</v>
      </c>
      <c r="C5" s="351" t="s">
        <v>2</v>
      </c>
      <c r="D5" s="351" t="s">
        <v>192</v>
      </c>
      <c r="E5" s="351" t="s">
        <v>193</v>
      </c>
      <c r="F5" s="351"/>
      <c r="G5" s="351"/>
      <c r="H5" s="351"/>
      <c r="I5" s="351"/>
      <c r="J5" s="351"/>
    </row>
    <row r="6" spans="1:10" ht="21" customHeight="1" x14ac:dyDescent="0.25">
      <c r="A6" s="342"/>
      <c r="B6" s="351"/>
      <c r="C6" s="351"/>
      <c r="D6" s="351"/>
      <c r="E6" s="351" t="s">
        <v>191</v>
      </c>
      <c r="F6" s="351" t="s">
        <v>46</v>
      </c>
      <c r="G6" s="351" t="s">
        <v>19</v>
      </c>
      <c r="H6" s="351"/>
      <c r="I6" s="351"/>
      <c r="J6" s="351"/>
    </row>
    <row r="7" spans="1:10" ht="44.25" customHeight="1" thickBot="1" x14ac:dyDescent="0.3">
      <c r="A7" s="343"/>
      <c r="B7" s="352"/>
      <c r="C7" s="352"/>
      <c r="D7" s="352"/>
      <c r="E7" s="352"/>
      <c r="F7" s="352"/>
      <c r="G7" s="66" t="s">
        <v>20</v>
      </c>
      <c r="H7" s="66" t="s">
        <v>21</v>
      </c>
      <c r="I7" s="66" t="s">
        <v>22</v>
      </c>
      <c r="J7" s="66" t="s">
        <v>23</v>
      </c>
    </row>
    <row r="8" spans="1:10" ht="18.75" customHeight="1" thickTop="1" x14ac:dyDescent="0.25">
      <c r="A8" s="65" t="s">
        <v>198</v>
      </c>
      <c r="B8" s="29"/>
      <c r="C8" s="30"/>
      <c r="D8" s="31">
        <v>470</v>
      </c>
      <c r="E8" s="31">
        <f t="shared" ref="E8:J8" si="0">SUM(E9:E15)</f>
        <v>500</v>
      </c>
      <c r="F8" s="31">
        <f t="shared" si="0"/>
        <v>50</v>
      </c>
      <c r="G8" s="31">
        <f t="shared" si="0"/>
        <v>500</v>
      </c>
      <c r="H8" s="31">
        <f t="shared" si="0"/>
        <v>0</v>
      </c>
      <c r="I8" s="31">
        <f t="shared" si="0"/>
        <v>0</v>
      </c>
      <c r="J8" s="31">
        <f t="shared" si="0"/>
        <v>0</v>
      </c>
    </row>
    <row r="9" spans="1:10" ht="18" customHeight="1" x14ac:dyDescent="0.25">
      <c r="A9" s="344"/>
      <c r="B9" s="11">
        <v>1</v>
      </c>
      <c r="C9" s="12" t="s">
        <v>72</v>
      </c>
      <c r="D9" s="23"/>
      <c r="E9" s="13">
        <v>500</v>
      </c>
      <c r="F9" s="13">
        <v>50</v>
      </c>
      <c r="G9" s="14">
        <v>500</v>
      </c>
      <c r="H9" s="14">
        <v>0</v>
      </c>
      <c r="I9" s="13">
        <v>0</v>
      </c>
      <c r="J9" s="15">
        <v>0</v>
      </c>
    </row>
    <row r="10" spans="1:10" ht="18" customHeight="1" x14ac:dyDescent="0.25">
      <c r="A10" s="344"/>
      <c r="B10" s="11">
        <v>2</v>
      </c>
      <c r="C10" s="12" t="s">
        <v>73</v>
      </c>
      <c r="D10" s="23"/>
      <c r="E10" s="13">
        <v>0</v>
      </c>
      <c r="F10" s="13">
        <v>0</v>
      </c>
      <c r="G10" s="14">
        <v>0</v>
      </c>
      <c r="H10" s="14">
        <v>0</v>
      </c>
      <c r="I10" s="13">
        <v>0</v>
      </c>
      <c r="J10" s="15">
        <v>0</v>
      </c>
    </row>
    <row r="11" spans="1:10" ht="18" customHeight="1" x14ac:dyDescent="0.25">
      <c r="A11" s="344"/>
      <c r="B11" s="11">
        <v>3</v>
      </c>
      <c r="C11" s="12" t="s">
        <v>74</v>
      </c>
      <c r="D11" s="23"/>
      <c r="E11" s="13">
        <v>0</v>
      </c>
      <c r="F11" s="13">
        <v>0</v>
      </c>
      <c r="G11" s="14">
        <v>0</v>
      </c>
      <c r="H11" s="14">
        <v>0</v>
      </c>
      <c r="I11" s="13">
        <v>0</v>
      </c>
      <c r="J11" s="15">
        <v>0</v>
      </c>
    </row>
    <row r="12" spans="1:10" ht="18" customHeight="1" x14ac:dyDescent="0.25">
      <c r="A12" s="344"/>
      <c r="B12" s="11">
        <v>4</v>
      </c>
      <c r="C12" s="12" t="s">
        <v>75</v>
      </c>
      <c r="D12" s="23"/>
      <c r="E12" s="13">
        <v>0</v>
      </c>
      <c r="F12" s="13">
        <v>0</v>
      </c>
      <c r="G12" s="14">
        <v>0</v>
      </c>
      <c r="H12" s="14">
        <v>0</v>
      </c>
      <c r="I12" s="13">
        <v>0</v>
      </c>
      <c r="J12" s="15">
        <v>0</v>
      </c>
    </row>
    <row r="13" spans="1:10" ht="18" customHeight="1" x14ac:dyDescent="0.25">
      <c r="A13" s="344"/>
      <c r="B13" s="11">
        <v>5</v>
      </c>
      <c r="C13" s="12" t="s">
        <v>76</v>
      </c>
      <c r="D13" s="23"/>
      <c r="E13" s="13">
        <v>0</v>
      </c>
      <c r="F13" s="13">
        <v>0</v>
      </c>
      <c r="G13" s="14">
        <v>0</v>
      </c>
      <c r="H13" s="14">
        <v>0</v>
      </c>
      <c r="I13" s="13">
        <v>0</v>
      </c>
      <c r="J13" s="15">
        <v>0</v>
      </c>
    </row>
    <row r="14" spans="1:10" ht="18" customHeight="1" x14ac:dyDescent="0.25">
      <c r="A14" s="344"/>
      <c r="B14" s="11">
        <v>6</v>
      </c>
      <c r="C14" s="12" t="s">
        <v>77</v>
      </c>
      <c r="D14" s="23"/>
      <c r="E14" s="13">
        <v>0</v>
      </c>
      <c r="F14" s="13">
        <v>0</v>
      </c>
      <c r="G14" s="14">
        <v>0</v>
      </c>
      <c r="H14" s="14">
        <v>0</v>
      </c>
      <c r="I14" s="13">
        <v>0</v>
      </c>
      <c r="J14" s="15">
        <v>0</v>
      </c>
    </row>
    <row r="15" spans="1:10" ht="18" customHeight="1" thickBot="1" x14ac:dyDescent="0.3">
      <c r="A15" s="345"/>
      <c r="B15" s="32">
        <v>7</v>
      </c>
      <c r="C15" s="33" t="s">
        <v>78</v>
      </c>
      <c r="D15" s="34"/>
      <c r="E15" s="35">
        <v>0</v>
      </c>
      <c r="F15" s="36">
        <v>0</v>
      </c>
      <c r="G15" s="36">
        <v>0</v>
      </c>
      <c r="H15" s="35">
        <v>0</v>
      </c>
      <c r="I15" s="37">
        <v>0</v>
      </c>
      <c r="J15" s="37">
        <v>0</v>
      </c>
    </row>
    <row r="16" spans="1:10" ht="18" customHeight="1" thickTop="1" x14ac:dyDescent="0.25">
      <c r="A16" s="38" t="s">
        <v>199</v>
      </c>
      <c r="B16" s="39"/>
      <c r="C16" s="40"/>
      <c r="D16" s="41">
        <v>840</v>
      </c>
      <c r="E16" s="41">
        <f t="shared" ref="E16:J16" si="1">SUM(E17:E19)</f>
        <v>790</v>
      </c>
      <c r="F16" s="41">
        <f t="shared" si="1"/>
        <v>500</v>
      </c>
      <c r="G16" s="41">
        <f t="shared" si="1"/>
        <v>752</v>
      </c>
      <c r="H16" s="41">
        <f t="shared" si="1"/>
        <v>0</v>
      </c>
      <c r="I16" s="41">
        <f t="shared" si="1"/>
        <v>38</v>
      </c>
      <c r="J16" s="41">
        <f t="shared" si="1"/>
        <v>0</v>
      </c>
    </row>
    <row r="17" spans="1:10" ht="18" customHeight="1" x14ac:dyDescent="0.25">
      <c r="A17" s="344"/>
      <c r="B17" s="2">
        <v>1</v>
      </c>
      <c r="C17" s="4" t="s">
        <v>160</v>
      </c>
      <c r="D17" s="24"/>
      <c r="E17" s="5">
        <v>500</v>
      </c>
      <c r="F17" s="2">
        <v>500</v>
      </c>
      <c r="G17" s="2">
        <v>500</v>
      </c>
      <c r="H17" s="5"/>
      <c r="I17" s="16"/>
      <c r="J17" s="16"/>
    </row>
    <row r="18" spans="1:10" ht="18" customHeight="1" x14ac:dyDescent="0.25">
      <c r="A18" s="344"/>
      <c r="B18" s="2">
        <v>2</v>
      </c>
      <c r="C18" s="4" t="s">
        <v>161</v>
      </c>
      <c r="D18" s="24"/>
      <c r="E18" s="5">
        <v>240</v>
      </c>
      <c r="F18" s="2"/>
      <c r="G18" s="2">
        <v>202</v>
      </c>
      <c r="H18" s="5"/>
      <c r="I18" s="16">
        <v>38</v>
      </c>
      <c r="J18" s="16"/>
    </row>
    <row r="19" spans="1:10" ht="18" customHeight="1" thickBot="1" x14ac:dyDescent="0.3">
      <c r="A19" s="345"/>
      <c r="B19" s="42">
        <v>3</v>
      </c>
      <c r="C19" s="43" t="s">
        <v>162</v>
      </c>
      <c r="D19" s="44"/>
      <c r="E19" s="45">
        <v>50</v>
      </c>
      <c r="F19" s="42"/>
      <c r="G19" s="42">
        <v>50</v>
      </c>
      <c r="H19" s="45"/>
      <c r="I19" s="46"/>
      <c r="J19" s="46"/>
    </row>
    <row r="20" spans="1:10" ht="18" customHeight="1" thickTop="1" x14ac:dyDescent="0.25">
      <c r="A20" s="38" t="s">
        <v>47</v>
      </c>
      <c r="B20" s="39"/>
      <c r="C20" s="40"/>
      <c r="D20" s="41">
        <v>2506</v>
      </c>
      <c r="E20" s="41">
        <f t="shared" ref="E20:J20" si="2">SUM(E21:E26)</f>
        <v>2750</v>
      </c>
      <c r="F20" s="41">
        <f t="shared" si="2"/>
        <v>600</v>
      </c>
      <c r="G20" s="41">
        <f t="shared" si="2"/>
        <v>2600</v>
      </c>
      <c r="H20" s="41">
        <f t="shared" si="2"/>
        <v>0</v>
      </c>
      <c r="I20" s="41">
        <f t="shared" si="2"/>
        <v>150</v>
      </c>
      <c r="J20" s="41">
        <f t="shared" si="2"/>
        <v>0</v>
      </c>
    </row>
    <row r="21" spans="1:10" ht="18" customHeight="1" x14ac:dyDescent="0.25">
      <c r="A21" s="344"/>
      <c r="B21" s="2">
        <v>1</v>
      </c>
      <c r="C21" s="4" t="s">
        <v>154</v>
      </c>
      <c r="D21" s="24"/>
      <c r="E21" s="5">
        <v>150</v>
      </c>
      <c r="F21" s="2">
        <v>0</v>
      </c>
      <c r="G21" s="2">
        <v>150</v>
      </c>
      <c r="H21" s="5">
        <v>0</v>
      </c>
      <c r="I21" s="16">
        <v>0</v>
      </c>
      <c r="J21" s="16">
        <v>0</v>
      </c>
    </row>
    <row r="22" spans="1:10" ht="18" customHeight="1" x14ac:dyDescent="0.25">
      <c r="A22" s="344"/>
      <c r="B22" s="2">
        <v>2</v>
      </c>
      <c r="C22" s="4" t="s">
        <v>155</v>
      </c>
      <c r="D22" s="24"/>
      <c r="E22" s="5">
        <v>400</v>
      </c>
      <c r="F22" s="2">
        <v>0</v>
      </c>
      <c r="G22" s="2">
        <v>300</v>
      </c>
      <c r="H22" s="5">
        <v>0</v>
      </c>
      <c r="I22" s="16">
        <v>100</v>
      </c>
      <c r="J22" s="16">
        <v>0</v>
      </c>
    </row>
    <row r="23" spans="1:10" ht="31.5" x14ac:dyDescent="0.25">
      <c r="A23" s="344"/>
      <c r="B23" s="2">
        <v>3</v>
      </c>
      <c r="C23" s="4" t="s">
        <v>156</v>
      </c>
      <c r="D23" s="24"/>
      <c r="E23" s="5">
        <v>300</v>
      </c>
      <c r="F23" s="2">
        <v>0</v>
      </c>
      <c r="G23" s="2">
        <v>300</v>
      </c>
      <c r="H23" s="5">
        <v>0</v>
      </c>
      <c r="I23" s="16">
        <v>0</v>
      </c>
      <c r="J23" s="16">
        <v>0</v>
      </c>
    </row>
    <row r="24" spans="1:10" ht="18" customHeight="1" x14ac:dyDescent="0.25">
      <c r="A24" s="344"/>
      <c r="B24" s="2">
        <v>4</v>
      </c>
      <c r="C24" s="4" t="s">
        <v>157</v>
      </c>
      <c r="D24" s="24"/>
      <c r="E24" s="5">
        <v>300</v>
      </c>
      <c r="F24" s="2">
        <v>0</v>
      </c>
      <c r="G24" s="2">
        <v>300</v>
      </c>
      <c r="H24" s="5">
        <v>0</v>
      </c>
      <c r="I24" s="16">
        <v>0</v>
      </c>
      <c r="J24" s="16">
        <v>0</v>
      </c>
    </row>
    <row r="25" spans="1:10" ht="18" customHeight="1" x14ac:dyDescent="0.25">
      <c r="A25" s="344"/>
      <c r="B25" s="2">
        <v>5</v>
      </c>
      <c r="C25" s="4" t="s">
        <v>158</v>
      </c>
      <c r="D25" s="24"/>
      <c r="E25" s="5">
        <v>100</v>
      </c>
      <c r="F25" s="2">
        <v>100</v>
      </c>
      <c r="G25" s="2">
        <v>50</v>
      </c>
      <c r="H25" s="5">
        <v>0</v>
      </c>
      <c r="I25" s="16">
        <v>50</v>
      </c>
      <c r="J25" s="16">
        <v>0</v>
      </c>
    </row>
    <row r="26" spans="1:10" ht="18" customHeight="1" thickBot="1" x14ac:dyDescent="0.3">
      <c r="A26" s="345"/>
      <c r="B26" s="42">
        <v>6</v>
      </c>
      <c r="C26" s="43" t="s">
        <v>159</v>
      </c>
      <c r="D26" s="44"/>
      <c r="E26" s="45">
        <v>1500</v>
      </c>
      <c r="F26" s="42">
        <v>500</v>
      </c>
      <c r="G26" s="42">
        <v>1500</v>
      </c>
      <c r="H26" s="45">
        <v>0</v>
      </c>
      <c r="I26" s="46">
        <v>0</v>
      </c>
      <c r="J26" s="46">
        <v>0</v>
      </c>
    </row>
    <row r="27" spans="1:10" ht="18" customHeight="1" thickTop="1" x14ac:dyDescent="0.25">
      <c r="A27" s="38" t="s">
        <v>48</v>
      </c>
      <c r="B27" s="39"/>
      <c r="C27" s="40"/>
      <c r="D27" s="41">
        <v>4920</v>
      </c>
      <c r="E27" s="41">
        <f t="shared" ref="E27:J27" si="3">SUM(E28:E31)</f>
        <v>3520</v>
      </c>
      <c r="F27" s="41">
        <f t="shared" si="3"/>
        <v>350</v>
      </c>
      <c r="G27" s="41">
        <f t="shared" si="3"/>
        <v>3520</v>
      </c>
      <c r="H27" s="41">
        <f t="shared" si="3"/>
        <v>0</v>
      </c>
      <c r="I27" s="41">
        <f t="shared" si="3"/>
        <v>0</v>
      </c>
      <c r="J27" s="41">
        <f t="shared" si="3"/>
        <v>0</v>
      </c>
    </row>
    <row r="28" spans="1:10" ht="18" customHeight="1" x14ac:dyDescent="0.25">
      <c r="A28" s="344"/>
      <c r="B28" s="2">
        <v>1</v>
      </c>
      <c r="C28" s="4" t="s">
        <v>68</v>
      </c>
      <c r="D28" s="24"/>
      <c r="E28" s="5">
        <v>1800</v>
      </c>
      <c r="F28" s="2"/>
      <c r="G28" s="2">
        <v>1800</v>
      </c>
      <c r="H28" s="16"/>
      <c r="I28" s="16"/>
      <c r="J28" s="16"/>
    </row>
    <row r="29" spans="1:10" ht="18" customHeight="1" x14ac:dyDescent="0.25">
      <c r="A29" s="344"/>
      <c r="B29" s="2">
        <v>2</v>
      </c>
      <c r="C29" s="4" t="s">
        <v>69</v>
      </c>
      <c r="D29" s="24"/>
      <c r="E29" s="64">
        <v>1150</v>
      </c>
      <c r="F29" s="2">
        <v>350</v>
      </c>
      <c r="G29" s="2">
        <v>1150</v>
      </c>
      <c r="H29" s="16"/>
      <c r="I29" s="16"/>
      <c r="J29" s="16"/>
    </row>
    <row r="30" spans="1:10" ht="18" customHeight="1" x14ac:dyDescent="0.25">
      <c r="A30" s="344"/>
      <c r="B30" s="2">
        <v>3</v>
      </c>
      <c r="C30" s="4" t="s">
        <v>70</v>
      </c>
      <c r="D30" s="24"/>
      <c r="E30" s="5">
        <v>500</v>
      </c>
      <c r="F30" s="2"/>
      <c r="G30" s="2">
        <v>500</v>
      </c>
      <c r="H30" s="16"/>
      <c r="I30" s="16"/>
      <c r="J30" s="16"/>
    </row>
    <row r="31" spans="1:10" ht="18" customHeight="1" thickBot="1" x14ac:dyDescent="0.3">
      <c r="A31" s="345"/>
      <c r="B31" s="42">
        <v>4</v>
      </c>
      <c r="C31" s="43" t="s">
        <v>71</v>
      </c>
      <c r="D31" s="44"/>
      <c r="E31" s="45">
        <v>70</v>
      </c>
      <c r="F31" s="42"/>
      <c r="G31" s="42">
        <v>70</v>
      </c>
      <c r="H31" s="46"/>
      <c r="I31" s="46"/>
      <c r="J31" s="46"/>
    </row>
    <row r="32" spans="1:10" ht="18" customHeight="1" thickTop="1" x14ac:dyDescent="0.25">
      <c r="A32" s="38" t="s">
        <v>49</v>
      </c>
      <c r="B32" s="39"/>
      <c r="C32" s="40"/>
      <c r="D32" s="41">
        <v>50</v>
      </c>
      <c r="E32" s="41">
        <f t="shared" ref="E32:J32" si="4">SUM(E33:E34)</f>
        <v>55</v>
      </c>
      <c r="F32" s="41">
        <f t="shared" si="4"/>
        <v>0</v>
      </c>
      <c r="G32" s="41">
        <f t="shared" si="4"/>
        <v>55</v>
      </c>
      <c r="H32" s="41">
        <f t="shared" si="4"/>
        <v>0</v>
      </c>
      <c r="I32" s="41">
        <f t="shared" si="4"/>
        <v>0</v>
      </c>
      <c r="J32" s="41">
        <f t="shared" si="4"/>
        <v>0</v>
      </c>
    </row>
    <row r="33" spans="1:10" ht="18" customHeight="1" x14ac:dyDescent="0.25">
      <c r="A33" s="344"/>
      <c r="B33" s="2">
        <v>1</v>
      </c>
      <c r="C33" s="4" t="s">
        <v>101</v>
      </c>
      <c r="D33" s="24"/>
      <c r="E33" s="5">
        <v>10</v>
      </c>
      <c r="F33" s="2">
        <v>0</v>
      </c>
      <c r="G33" s="2">
        <v>10</v>
      </c>
      <c r="H33" s="5">
        <v>0</v>
      </c>
      <c r="I33" s="16">
        <v>0</v>
      </c>
      <c r="J33" s="16">
        <v>0</v>
      </c>
    </row>
    <row r="34" spans="1:10" ht="18" customHeight="1" thickBot="1" x14ac:dyDescent="0.3">
      <c r="A34" s="345"/>
      <c r="B34" s="42">
        <v>2</v>
      </c>
      <c r="C34" s="43" t="s">
        <v>102</v>
      </c>
      <c r="D34" s="44"/>
      <c r="E34" s="45">
        <v>45</v>
      </c>
      <c r="F34" s="42">
        <v>0</v>
      </c>
      <c r="G34" s="42">
        <v>45</v>
      </c>
      <c r="H34" s="45">
        <v>0</v>
      </c>
      <c r="I34" s="46">
        <v>0</v>
      </c>
      <c r="J34" s="46">
        <v>0</v>
      </c>
    </row>
    <row r="35" spans="1:10" ht="18" customHeight="1" thickTop="1" x14ac:dyDescent="0.25">
      <c r="A35" s="38" t="s">
        <v>50</v>
      </c>
      <c r="B35" s="39"/>
      <c r="C35" s="40"/>
      <c r="D35" s="41">
        <v>22369</v>
      </c>
      <c r="E35" s="41">
        <f t="shared" ref="E35:J35" si="5">SUM(E36:E44)</f>
        <v>19265</v>
      </c>
      <c r="F35" s="41">
        <f t="shared" si="5"/>
        <v>1628</v>
      </c>
      <c r="G35" s="41">
        <f t="shared" si="5"/>
        <v>19265</v>
      </c>
      <c r="H35" s="41">
        <f t="shared" si="5"/>
        <v>0</v>
      </c>
      <c r="I35" s="41">
        <f t="shared" si="5"/>
        <v>0</v>
      </c>
      <c r="J35" s="41">
        <f t="shared" si="5"/>
        <v>0</v>
      </c>
    </row>
    <row r="36" spans="1:10" ht="18" customHeight="1" x14ac:dyDescent="0.25">
      <c r="A36" s="344"/>
      <c r="B36" s="2">
        <v>1</v>
      </c>
      <c r="C36" s="4" t="s">
        <v>114</v>
      </c>
      <c r="D36" s="24"/>
      <c r="E36" s="5">
        <v>800</v>
      </c>
      <c r="F36" s="2"/>
      <c r="G36" s="2">
        <v>800</v>
      </c>
      <c r="H36" s="5"/>
      <c r="I36" s="16"/>
      <c r="J36" s="16"/>
    </row>
    <row r="37" spans="1:10" ht="18" customHeight="1" x14ac:dyDescent="0.25">
      <c r="A37" s="344"/>
      <c r="B37" s="2">
        <v>2</v>
      </c>
      <c r="C37" s="4" t="s">
        <v>115</v>
      </c>
      <c r="D37" s="24"/>
      <c r="E37" s="5">
        <v>600</v>
      </c>
      <c r="F37" s="2"/>
      <c r="G37" s="2">
        <v>600</v>
      </c>
      <c r="H37" s="5"/>
      <c r="I37" s="16"/>
      <c r="J37" s="16"/>
    </row>
    <row r="38" spans="1:10" ht="18" customHeight="1" x14ac:dyDescent="0.25">
      <c r="A38" s="344"/>
      <c r="B38" s="2">
        <v>3</v>
      </c>
      <c r="C38" s="4" t="s">
        <v>116</v>
      </c>
      <c r="D38" s="24"/>
      <c r="E38" s="5">
        <v>700</v>
      </c>
      <c r="F38" s="2"/>
      <c r="G38" s="2">
        <v>700</v>
      </c>
      <c r="H38" s="5"/>
      <c r="I38" s="16"/>
      <c r="J38" s="16"/>
    </row>
    <row r="39" spans="1:10" ht="18" customHeight="1" x14ac:dyDescent="0.25">
      <c r="A39" s="344"/>
      <c r="B39" s="2">
        <v>4</v>
      </c>
      <c r="C39" s="4" t="s">
        <v>117</v>
      </c>
      <c r="D39" s="24"/>
      <c r="E39" s="5">
        <v>1400</v>
      </c>
      <c r="F39" s="2">
        <v>700</v>
      </c>
      <c r="G39" s="2">
        <v>1400</v>
      </c>
      <c r="H39" s="5"/>
      <c r="I39" s="16"/>
      <c r="J39" s="16"/>
    </row>
    <row r="40" spans="1:10" ht="18" customHeight="1" x14ac:dyDescent="0.25">
      <c r="A40" s="344"/>
      <c r="B40" s="2">
        <v>5</v>
      </c>
      <c r="C40" s="4" t="s">
        <v>118</v>
      </c>
      <c r="D40" s="24"/>
      <c r="E40" s="5">
        <v>450</v>
      </c>
      <c r="F40" s="2"/>
      <c r="G40" s="2">
        <v>450</v>
      </c>
      <c r="H40" s="5"/>
      <c r="I40" s="16"/>
      <c r="J40" s="16"/>
    </row>
    <row r="41" spans="1:10" ht="18" customHeight="1" x14ac:dyDescent="0.25">
      <c r="A41" s="344"/>
      <c r="B41" s="2">
        <v>6</v>
      </c>
      <c r="C41" s="4" t="s">
        <v>119</v>
      </c>
      <c r="D41" s="24"/>
      <c r="E41" s="5">
        <v>13000</v>
      </c>
      <c r="F41" s="2">
        <v>928</v>
      </c>
      <c r="G41" s="2">
        <v>13000</v>
      </c>
      <c r="H41" s="5"/>
      <c r="I41" s="16"/>
      <c r="J41" s="16"/>
    </row>
    <row r="42" spans="1:10" ht="18" customHeight="1" x14ac:dyDescent="0.25">
      <c r="A42" s="344"/>
      <c r="B42" s="2">
        <v>7</v>
      </c>
      <c r="C42" s="4" t="s">
        <v>120</v>
      </c>
      <c r="D42" s="24"/>
      <c r="E42" s="5">
        <v>1200</v>
      </c>
      <c r="F42" s="2"/>
      <c r="G42" s="2">
        <v>1200</v>
      </c>
      <c r="H42" s="5"/>
      <c r="I42" s="16"/>
      <c r="J42" s="16"/>
    </row>
    <row r="43" spans="1:10" ht="18" customHeight="1" x14ac:dyDescent="0.25">
      <c r="A43" s="344"/>
      <c r="B43" s="2">
        <v>8</v>
      </c>
      <c r="C43" s="4" t="s">
        <v>121</v>
      </c>
      <c r="D43" s="24"/>
      <c r="E43" s="5">
        <v>865</v>
      </c>
      <c r="F43" s="2"/>
      <c r="G43" s="2">
        <v>865</v>
      </c>
      <c r="H43" s="5"/>
      <c r="I43" s="16"/>
      <c r="J43" s="16"/>
    </row>
    <row r="44" spans="1:10" ht="18" customHeight="1" thickBot="1" x14ac:dyDescent="0.3">
      <c r="A44" s="345"/>
      <c r="B44" s="42">
        <v>9</v>
      </c>
      <c r="C44" s="43" t="s">
        <v>122</v>
      </c>
      <c r="D44" s="44"/>
      <c r="E44" s="45">
        <v>250</v>
      </c>
      <c r="F44" s="42"/>
      <c r="G44" s="42">
        <v>250</v>
      </c>
      <c r="H44" s="45"/>
      <c r="I44" s="46"/>
      <c r="J44" s="46"/>
    </row>
    <row r="45" spans="1:10" ht="18" customHeight="1" thickTop="1" x14ac:dyDescent="0.25">
      <c r="A45" s="38" t="s">
        <v>200</v>
      </c>
      <c r="B45" s="39"/>
      <c r="C45" s="40"/>
      <c r="D45" s="41">
        <v>0</v>
      </c>
      <c r="E45" s="41">
        <f t="shared" ref="E45:J45" si="6">SUM(E46)</f>
        <v>160</v>
      </c>
      <c r="F45" s="41">
        <f t="shared" si="6"/>
        <v>160</v>
      </c>
      <c r="G45" s="41">
        <f t="shared" si="6"/>
        <v>90</v>
      </c>
      <c r="H45" s="41">
        <f t="shared" si="6"/>
        <v>20</v>
      </c>
      <c r="I45" s="41">
        <f t="shared" si="6"/>
        <v>50</v>
      </c>
      <c r="J45" s="41">
        <f t="shared" si="6"/>
        <v>0</v>
      </c>
    </row>
    <row r="46" spans="1:10" ht="18.75" thickBot="1" x14ac:dyDescent="0.3">
      <c r="A46" s="47"/>
      <c r="B46" s="42">
        <v>1</v>
      </c>
      <c r="C46" s="43" t="s">
        <v>128</v>
      </c>
      <c r="D46" s="44"/>
      <c r="E46" s="45">
        <v>160</v>
      </c>
      <c r="F46" s="42">
        <v>160</v>
      </c>
      <c r="G46" s="42">
        <v>90</v>
      </c>
      <c r="H46" s="45">
        <v>20</v>
      </c>
      <c r="I46" s="46">
        <v>50</v>
      </c>
      <c r="J46" s="46">
        <v>0</v>
      </c>
    </row>
    <row r="47" spans="1:10" ht="16.5" thickTop="1" x14ac:dyDescent="0.25">
      <c r="A47" s="38" t="s">
        <v>201</v>
      </c>
      <c r="B47" s="39"/>
      <c r="C47" s="40"/>
      <c r="D47" s="41">
        <v>4590</v>
      </c>
      <c r="E47" s="41">
        <f t="shared" ref="E47:J47" si="7">SUM(E48:E54)</f>
        <v>6660</v>
      </c>
      <c r="F47" s="41">
        <f t="shared" si="7"/>
        <v>2290</v>
      </c>
      <c r="G47" s="41">
        <f t="shared" si="7"/>
        <v>6660</v>
      </c>
      <c r="H47" s="41">
        <f t="shared" si="7"/>
        <v>0</v>
      </c>
      <c r="I47" s="41">
        <f t="shared" si="7"/>
        <v>0</v>
      </c>
      <c r="J47" s="41">
        <f t="shared" si="7"/>
        <v>0</v>
      </c>
    </row>
    <row r="48" spans="1:10" ht="18" customHeight="1" x14ac:dyDescent="0.25">
      <c r="A48" s="344"/>
      <c r="B48" s="2">
        <v>1</v>
      </c>
      <c r="C48" s="4" t="s">
        <v>79</v>
      </c>
      <c r="D48" s="24"/>
      <c r="E48" s="5">
        <v>2500</v>
      </c>
      <c r="F48" s="2"/>
      <c r="G48" s="2">
        <v>2500</v>
      </c>
      <c r="H48" s="5"/>
      <c r="I48" s="16"/>
      <c r="J48" s="16"/>
    </row>
    <row r="49" spans="1:10" ht="18" customHeight="1" x14ac:dyDescent="0.25">
      <c r="A49" s="344"/>
      <c r="B49" s="2">
        <v>2</v>
      </c>
      <c r="C49" s="4" t="s">
        <v>80</v>
      </c>
      <c r="D49" s="24"/>
      <c r="E49" s="5">
        <v>700</v>
      </c>
      <c r="F49" s="2">
        <v>70</v>
      </c>
      <c r="G49" s="2">
        <v>700</v>
      </c>
      <c r="H49" s="5"/>
      <c r="I49" s="16"/>
      <c r="J49" s="16"/>
    </row>
    <row r="50" spans="1:10" ht="18" customHeight="1" x14ac:dyDescent="0.25">
      <c r="A50" s="344"/>
      <c r="B50" s="2">
        <v>3</v>
      </c>
      <c r="C50" s="4" t="s">
        <v>81</v>
      </c>
      <c r="D50" s="24"/>
      <c r="E50" s="5">
        <v>600</v>
      </c>
      <c r="F50" s="2"/>
      <c r="G50" s="2">
        <v>600</v>
      </c>
      <c r="H50" s="5"/>
      <c r="I50" s="16"/>
      <c r="J50" s="16"/>
    </row>
    <row r="51" spans="1:10" ht="18" customHeight="1" x14ac:dyDescent="0.25">
      <c r="A51" s="344"/>
      <c r="B51" s="2">
        <v>4</v>
      </c>
      <c r="C51" s="4" t="s">
        <v>82</v>
      </c>
      <c r="D51" s="24"/>
      <c r="E51" s="5">
        <v>2000</v>
      </c>
      <c r="F51" s="2">
        <v>2000</v>
      </c>
      <c r="G51" s="2">
        <v>2000</v>
      </c>
      <c r="H51" s="5"/>
      <c r="I51" s="16"/>
      <c r="J51" s="16"/>
    </row>
    <row r="52" spans="1:10" ht="18" customHeight="1" x14ac:dyDescent="0.25">
      <c r="A52" s="344"/>
      <c r="B52" s="2">
        <v>5</v>
      </c>
      <c r="C52" s="4" t="s">
        <v>83</v>
      </c>
      <c r="D52" s="24"/>
      <c r="E52" s="5">
        <v>260</v>
      </c>
      <c r="F52" s="2">
        <v>220</v>
      </c>
      <c r="G52" s="2">
        <v>260</v>
      </c>
      <c r="H52" s="5"/>
      <c r="I52" s="16"/>
      <c r="J52" s="16"/>
    </row>
    <row r="53" spans="1:10" ht="18" customHeight="1" x14ac:dyDescent="0.25">
      <c r="A53" s="344"/>
      <c r="B53" s="2">
        <v>6</v>
      </c>
      <c r="C53" s="4" t="s">
        <v>84</v>
      </c>
      <c r="D53" s="24"/>
      <c r="E53" s="5">
        <v>300</v>
      </c>
      <c r="F53" s="2"/>
      <c r="G53" s="2">
        <v>300</v>
      </c>
      <c r="H53" s="5"/>
      <c r="I53" s="16"/>
      <c r="J53" s="16"/>
    </row>
    <row r="54" spans="1:10" ht="18" customHeight="1" thickBot="1" x14ac:dyDescent="0.3">
      <c r="A54" s="345"/>
      <c r="B54" s="42">
        <v>7</v>
      </c>
      <c r="C54" s="43" t="s">
        <v>85</v>
      </c>
      <c r="D54" s="44"/>
      <c r="E54" s="45">
        <v>300</v>
      </c>
      <c r="F54" s="42"/>
      <c r="G54" s="42">
        <v>300</v>
      </c>
      <c r="H54" s="45"/>
      <c r="I54" s="46"/>
      <c r="J54" s="46"/>
    </row>
    <row r="55" spans="1:10" ht="18" customHeight="1" thickTop="1" x14ac:dyDescent="0.25">
      <c r="A55" s="38" t="s">
        <v>51</v>
      </c>
      <c r="B55" s="39"/>
      <c r="C55" s="40"/>
      <c r="D55" s="41">
        <v>520</v>
      </c>
      <c r="E55" s="41">
        <f t="shared" ref="E55:J55" si="8">SUM(E56:E58)</f>
        <v>650</v>
      </c>
      <c r="F55" s="41">
        <f t="shared" si="8"/>
        <v>100</v>
      </c>
      <c r="G55" s="41">
        <f t="shared" si="8"/>
        <v>550</v>
      </c>
      <c r="H55" s="41">
        <f t="shared" si="8"/>
        <v>0</v>
      </c>
      <c r="I55" s="41">
        <f t="shared" si="8"/>
        <v>100</v>
      </c>
      <c r="J55" s="41">
        <f t="shared" si="8"/>
        <v>0</v>
      </c>
    </row>
    <row r="56" spans="1:10" ht="18" customHeight="1" x14ac:dyDescent="0.25">
      <c r="A56" s="344"/>
      <c r="B56" s="2">
        <v>1</v>
      </c>
      <c r="C56" s="4" t="s">
        <v>111</v>
      </c>
      <c r="D56" s="24"/>
      <c r="E56" s="5">
        <v>50</v>
      </c>
      <c r="F56" s="2"/>
      <c r="G56" s="2">
        <v>50</v>
      </c>
      <c r="H56" s="5"/>
      <c r="I56" s="16"/>
      <c r="J56" s="16"/>
    </row>
    <row r="57" spans="1:10" ht="18" customHeight="1" x14ac:dyDescent="0.25">
      <c r="A57" s="344"/>
      <c r="B57" s="2">
        <v>2</v>
      </c>
      <c r="C57" s="4" t="s">
        <v>112</v>
      </c>
      <c r="D57" s="24"/>
      <c r="E57" s="5">
        <v>100</v>
      </c>
      <c r="F57" s="2"/>
      <c r="G57" s="2">
        <v>100</v>
      </c>
      <c r="H57" s="5"/>
      <c r="I57" s="16"/>
      <c r="J57" s="16"/>
    </row>
    <row r="58" spans="1:10" ht="18" customHeight="1" thickBot="1" x14ac:dyDescent="0.3">
      <c r="A58" s="345"/>
      <c r="B58" s="42">
        <v>3</v>
      </c>
      <c r="C58" s="43" t="s">
        <v>113</v>
      </c>
      <c r="D58" s="44"/>
      <c r="E58" s="45">
        <v>500</v>
      </c>
      <c r="F58" s="42">
        <v>100</v>
      </c>
      <c r="G58" s="42">
        <v>400</v>
      </c>
      <c r="H58" s="45"/>
      <c r="I58" s="46">
        <v>100</v>
      </c>
      <c r="J58" s="46"/>
    </row>
    <row r="59" spans="1:10" ht="18" customHeight="1" thickTop="1" x14ac:dyDescent="0.25">
      <c r="A59" s="38" t="s">
        <v>202</v>
      </c>
      <c r="B59" s="39"/>
      <c r="C59" s="40"/>
      <c r="D59" s="41">
        <v>3900</v>
      </c>
      <c r="E59" s="41">
        <f t="shared" ref="E59:J59" si="9">SUM(E60:E68)</f>
        <v>3424</v>
      </c>
      <c r="F59" s="41">
        <f t="shared" si="9"/>
        <v>145</v>
      </c>
      <c r="G59" s="41">
        <f t="shared" si="9"/>
        <v>3374</v>
      </c>
      <c r="H59" s="41">
        <f t="shared" si="9"/>
        <v>0</v>
      </c>
      <c r="I59" s="41">
        <f t="shared" si="9"/>
        <v>50</v>
      </c>
      <c r="J59" s="41">
        <f t="shared" si="9"/>
        <v>0</v>
      </c>
    </row>
    <row r="60" spans="1:10" ht="18" customHeight="1" x14ac:dyDescent="0.25">
      <c r="A60" s="344"/>
      <c r="B60" s="2">
        <v>1</v>
      </c>
      <c r="C60" s="4" t="s">
        <v>136</v>
      </c>
      <c r="D60" s="24"/>
      <c r="E60" s="5">
        <v>400</v>
      </c>
      <c r="F60" s="2"/>
      <c r="G60" s="2">
        <v>350</v>
      </c>
      <c r="H60" s="5"/>
      <c r="I60" s="16">
        <v>50</v>
      </c>
      <c r="J60" s="16"/>
    </row>
    <row r="61" spans="1:10" ht="18" customHeight="1" x14ac:dyDescent="0.25">
      <c r="A61" s="344"/>
      <c r="B61" s="2">
        <v>2</v>
      </c>
      <c r="C61" s="4" t="s">
        <v>137</v>
      </c>
      <c r="D61" s="24"/>
      <c r="E61" s="5">
        <v>354</v>
      </c>
      <c r="F61" s="2">
        <v>145</v>
      </c>
      <c r="G61" s="2">
        <v>354</v>
      </c>
      <c r="H61" s="5"/>
      <c r="I61" s="16"/>
      <c r="J61" s="16"/>
    </row>
    <row r="62" spans="1:10" ht="18" customHeight="1" x14ac:dyDescent="0.25">
      <c r="A62" s="344"/>
      <c r="B62" s="2">
        <v>3</v>
      </c>
      <c r="C62" s="4" t="s">
        <v>138</v>
      </c>
      <c r="D62" s="24"/>
      <c r="E62" s="5">
        <v>500</v>
      </c>
      <c r="F62" s="2"/>
      <c r="G62" s="2">
        <v>500</v>
      </c>
      <c r="H62" s="5"/>
      <c r="I62" s="16"/>
      <c r="J62" s="16"/>
    </row>
    <row r="63" spans="1:10" ht="18" customHeight="1" x14ac:dyDescent="0.25">
      <c r="A63" s="344"/>
      <c r="B63" s="2">
        <v>4</v>
      </c>
      <c r="C63" s="4" t="s">
        <v>139</v>
      </c>
      <c r="D63" s="24"/>
      <c r="E63" s="5">
        <v>600</v>
      </c>
      <c r="F63" s="2"/>
      <c r="G63" s="2">
        <v>600</v>
      </c>
      <c r="H63" s="5"/>
      <c r="I63" s="16"/>
      <c r="J63" s="16"/>
    </row>
    <row r="64" spans="1:10" ht="18" customHeight="1" x14ac:dyDescent="0.25">
      <c r="A64" s="344"/>
      <c r="B64" s="2">
        <v>5</v>
      </c>
      <c r="C64" s="4" t="s">
        <v>140</v>
      </c>
      <c r="D64" s="24"/>
      <c r="E64" s="5">
        <v>450</v>
      </c>
      <c r="F64" s="2"/>
      <c r="G64" s="2">
        <v>450</v>
      </c>
      <c r="H64" s="5"/>
      <c r="I64" s="16"/>
      <c r="J64" s="16"/>
    </row>
    <row r="65" spans="1:11" ht="18" customHeight="1" x14ac:dyDescent="0.25">
      <c r="A65" s="344"/>
      <c r="B65" s="2">
        <v>6</v>
      </c>
      <c r="C65" s="4" t="s">
        <v>141</v>
      </c>
      <c r="D65" s="24"/>
      <c r="E65" s="5">
        <v>500</v>
      </c>
      <c r="F65" s="2"/>
      <c r="G65" s="2">
        <v>500</v>
      </c>
      <c r="H65" s="5"/>
      <c r="I65" s="16"/>
      <c r="J65" s="16"/>
    </row>
    <row r="66" spans="1:11" ht="18" customHeight="1" x14ac:dyDescent="0.25">
      <c r="A66" s="344"/>
      <c r="B66" s="2">
        <v>7</v>
      </c>
      <c r="C66" s="4" t="s">
        <v>142</v>
      </c>
      <c r="D66" s="24"/>
      <c r="E66" s="5">
        <v>300</v>
      </c>
      <c r="F66" s="2"/>
      <c r="G66" s="2">
        <v>300</v>
      </c>
      <c r="H66" s="5"/>
      <c r="I66" s="16"/>
      <c r="J66" s="16"/>
    </row>
    <row r="67" spans="1:11" ht="18" customHeight="1" x14ac:dyDescent="0.25">
      <c r="A67" s="344"/>
      <c r="B67" s="2">
        <v>8</v>
      </c>
      <c r="C67" s="4" t="s">
        <v>143</v>
      </c>
      <c r="D67" s="24"/>
      <c r="E67" s="5">
        <v>20</v>
      </c>
      <c r="F67" s="2"/>
      <c r="G67" s="2">
        <v>20</v>
      </c>
      <c r="H67" s="5"/>
      <c r="I67" s="16"/>
      <c r="J67" s="16"/>
    </row>
    <row r="68" spans="1:11" ht="18" customHeight="1" thickBot="1" x14ac:dyDescent="0.3">
      <c r="A68" s="345"/>
      <c r="B68" s="42">
        <v>9</v>
      </c>
      <c r="C68" s="43" t="s">
        <v>144</v>
      </c>
      <c r="D68" s="44"/>
      <c r="E68" s="45">
        <v>300</v>
      </c>
      <c r="F68" s="42"/>
      <c r="G68" s="42">
        <v>300</v>
      </c>
      <c r="H68" s="45"/>
      <c r="I68" s="46"/>
      <c r="J68" s="46"/>
    </row>
    <row r="69" spans="1:11" ht="18" customHeight="1" thickTop="1" x14ac:dyDescent="0.25">
      <c r="A69" s="38" t="s">
        <v>52</v>
      </c>
      <c r="B69" s="55"/>
      <c r="C69" s="56"/>
      <c r="D69" s="57">
        <v>120</v>
      </c>
      <c r="E69" s="57">
        <f t="shared" ref="E69:J69" si="10">SUM(E70)</f>
        <v>100</v>
      </c>
      <c r="F69" s="57">
        <f t="shared" si="10"/>
        <v>0</v>
      </c>
      <c r="G69" s="57">
        <f t="shared" si="10"/>
        <v>0</v>
      </c>
      <c r="H69" s="57">
        <f t="shared" si="10"/>
        <v>0</v>
      </c>
      <c r="I69" s="57">
        <f t="shared" si="10"/>
        <v>100</v>
      </c>
      <c r="J69" s="57">
        <f t="shared" si="10"/>
        <v>0</v>
      </c>
      <c r="K69" s="97"/>
    </row>
    <row r="70" spans="1:11" ht="18.75" thickBot="1" x14ac:dyDescent="0.3">
      <c r="A70" s="47"/>
      <c r="B70" s="74">
        <v>1</v>
      </c>
      <c r="C70" s="75" t="s">
        <v>86</v>
      </c>
      <c r="D70" s="76"/>
      <c r="E70" s="77">
        <v>100</v>
      </c>
      <c r="F70" s="77"/>
      <c r="G70" s="77"/>
      <c r="H70" s="77"/>
      <c r="I70" s="77">
        <v>100</v>
      </c>
      <c r="J70" s="74"/>
      <c r="K70" s="97"/>
    </row>
    <row r="71" spans="1:11" ht="16.5" thickTop="1" x14ac:dyDescent="0.25">
      <c r="A71" s="78" t="s">
        <v>53</v>
      </c>
      <c r="B71" s="79"/>
      <c r="C71" s="80"/>
      <c r="D71" s="81">
        <v>2031</v>
      </c>
      <c r="E71" s="83">
        <f t="shared" ref="E71:J71" si="11">SUM(E72:E75)</f>
        <v>2725</v>
      </c>
      <c r="F71" s="83">
        <f t="shared" si="11"/>
        <v>1522</v>
      </c>
      <c r="G71" s="83">
        <f t="shared" si="11"/>
        <v>2160</v>
      </c>
      <c r="H71" s="83">
        <f t="shared" si="11"/>
        <v>25</v>
      </c>
      <c r="I71" s="83">
        <f t="shared" si="11"/>
        <v>240</v>
      </c>
      <c r="J71" s="83">
        <f t="shared" si="11"/>
        <v>300</v>
      </c>
      <c r="K71" s="97"/>
    </row>
    <row r="72" spans="1:11" ht="25.5" x14ac:dyDescent="0.25">
      <c r="A72" s="346"/>
      <c r="B72" s="69">
        <v>1</v>
      </c>
      <c r="C72" s="82" t="s">
        <v>194</v>
      </c>
      <c r="D72" s="69">
        <v>800</v>
      </c>
      <c r="E72" s="69">
        <v>800</v>
      </c>
      <c r="F72" s="69">
        <v>662</v>
      </c>
      <c r="G72" s="69">
        <v>800</v>
      </c>
      <c r="H72" s="69"/>
      <c r="I72" s="69"/>
      <c r="J72" s="70"/>
      <c r="K72" s="97"/>
    </row>
    <row r="73" spans="1:11" ht="25.5" x14ac:dyDescent="0.25">
      <c r="A73" s="347"/>
      <c r="B73" s="69">
        <v>2</v>
      </c>
      <c r="C73" s="82" t="s">
        <v>197</v>
      </c>
      <c r="D73" s="69">
        <v>1125</v>
      </c>
      <c r="E73" s="69">
        <v>1125</v>
      </c>
      <c r="F73" s="69">
        <v>400</v>
      </c>
      <c r="G73" s="69">
        <v>1000</v>
      </c>
      <c r="H73" s="69">
        <v>25</v>
      </c>
      <c r="I73" s="69"/>
      <c r="J73" s="69">
        <v>100</v>
      </c>
      <c r="K73" s="97"/>
    </row>
    <row r="74" spans="1:11" ht="18" customHeight="1" x14ac:dyDescent="0.25">
      <c r="A74" s="347"/>
      <c r="B74" s="69">
        <v>4</v>
      </c>
      <c r="C74" s="82" t="s">
        <v>195</v>
      </c>
      <c r="D74" s="68">
        <v>500</v>
      </c>
      <c r="E74" s="68">
        <v>500</v>
      </c>
      <c r="F74" s="68">
        <v>260</v>
      </c>
      <c r="G74" s="68">
        <v>160</v>
      </c>
      <c r="H74" s="68"/>
      <c r="I74" s="68">
        <v>240</v>
      </c>
      <c r="J74" s="68">
        <v>100</v>
      </c>
      <c r="K74" s="97"/>
    </row>
    <row r="75" spans="1:11" ht="18" customHeight="1" x14ac:dyDescent="0.25">
      <c r="A75" s="347"/>
      <c r="B75" s="69">
        <v>5</v>
      </c>
      <c r="C75" s="82" t="s">
        <v>196</v>
      </c>
      <c r="D75" s="69">
        <v>300</v>
      </c>
      <c r="E75" s="69">
        <v>300</v>
      </c>
      <c r="F75" s="69">
        <v>200</v>
      </c>
      <c r="G75" s="69">
        <v>200</v>
      </c>
      <c r="H75" s="69"/>
      <c r="I75" s="69"/>
      <c r="J75" s="69">
        <v>100</v>
      </c>
      <c r="K75" s="97"/>
    </row>
    <row r="76" spans="1:11" ht="18" customHeight="1" x14ac:dyDescent="0.25">
      <c r="A76" s="348"/>
      <c r="B76" s="70"/>
      <c r="C76" s="71"/>
      <c r="D76" s="73"/>
      <c r="E76" s="72"/>
      <c r="F76" s="71"/>
      <c r="G76" s="70"/>
      <c r="H76" s="70"/>
      <c r="I76" s="70"/>
      <c r="J76" s="70"/>
      <c r="K76" s="97"/>
    </row>
    <row r="77" spans="1:11" x14ac:dyDescent="0.25">
      <c r="A77" s="28" t="s">
        <v>54</v>
      </c>
      <c r="B77" s="51"/>
      <c r="C77" s="52"/>
      <c r="D77" s="53">
        <v>12905</v>
      </c>
      <c r="E77" s="54">
        <f t="shared" ref="E77:J77" si="12">SUM(E78:E86)</f>
        <v>14156</v>
      </c>
      <c r="F77" s="54">
        <f t="shared" si="12"/>
        <v>4080</v>
      </c>
      <c r="G77" s="54">
        <f t="shared" si="12"/>
        <v>13933</v>
      </c>
      <c r="H77" s="54">
        <f t="shared" si="12"/>
        <v>23</v>
      </c>
      <c r="I77" s="54">
        <f t="shared" si="12"/>
        <v>200</v>
      </c>
      <c r="J77" s="54">
        <f t="shared" si="12"/>
        <v>0</v>
      </c>
      <c r="K77" s="97"/>
    </row>
    <row r="78" spans="1:11" ht="18" customHeight="1" x14ac:dyDescent="0.25">
      <c r="A78" s="344"/>
      <c r="B78" s="17">
        <v>1</v>
      </c>
      <c r="C78" s="9" t="s">
        <v>89</v>
      </c>
      <c r="D78" s="25"/>
      <c r="E78" s="16">
        <v>12500</v>
      </c>
      <c r="F78" s="16">
        <v>4000</v>
      </c>
      <c r="G78" s="16">
        <v>12500</v>
      </c>
      <c r="H78" s="16"/>
      <c r="I78" s="16"/>
      <c r="J78" s="16"/>
      <c r="K78" s="97"/>
    </row>
    <row r="79" spans="1:11" ht="18" customHeight="1" x14ac:dyDescent="0.25">
      <c r="A79" s="344"/>
      <c r="B79" s="17">
        <v>2</v>
      </c>
      <c r="C79" s="9" t="s">
        <v>90</v>
      </c>
      <c r="D79" s="25"/>
      <c r="E79" s="16">
        <v>300</v>
      </c>
      <c r="F79" s="16">
        <v>80</v>
      </c>
      <c r="G79" s="16">
        <v>300</v>
      </c>
      <c r="H79" s="16"/>
      <c r="I79" s="16"/>
      <c r="J79" s="16"/>
    </row>
    <row r="80" spans="1:11" ht="18" customHeight="1" x14ac:dyDescent="0.25">
      <c r="A80" s="344"/>
      <c r="B80" s="17">
        <v>3</v>
      </c>
      <c r="C80" s="9" t="s">
        <v>91</v>
      </c>
      <c r="D80" s="25"/>
      <c r="E80" s="16">
        <v>293</v>
      </c>
      <c r="F80" s="16"/>
      <c r="G80" s="16">
        <v>270</v>
      </c>
      <c r="H80" s="16">
        <v>23</v>
      </c>
      <c r="I80" s="16"/>
      <c r="J80" s="16"/>
    </row>
    <row r="81" spans="1:10" ht="18" customHeight="1" x14ac:dyDescent="0.25">
      <c r="A81" s="344"/>
      <c r="B81" s="17">
        <v>4</v>
      </c>
      <c r="C81" s="9" t="s">
        <v>92</v>
      </c>
      <c r="D81" s="25"/>
      <c r="E81" s="16">
        <v>518</v>
      </c>
      <c r="F81" s="16"/>
      <c r="G81" s="16">
        <v>518</v>
      </c>
      <c r="H81" s="16"/>
      <c r="I81" s="16"/>
      <c r="J81" s="16"/>
    </row>
    <row r="82" spans="1:10" ht="18" customHeight="1" x14ac:dyDescent="0.25">
      <c r="A82" s="344"/>
      <c r="B82" s="17">
        <v>5</v>
      </c>
      <c r="C82" s="9" t="s">
        <v>93</v>
      </c>
      <c r="D82" s="25"/>
      <c r="E82" s="16">
        <v>200</v>
      </c>
      <c r="F82" s="16"/>
      <c r="G82" s="16">
        <v>200</v>
      </c>
      <c r="H82" s="16"/>
      <c r="I82" s="16"/>
      <c r="J82" s="16"/>
    </row>
    <row r="83" spans="1:10" ht="18" customHeight="1" x14ac:dyDescent="0.25">
      <c r="A83" s="344"/>
      <c r="B83" s="17">
        <v>6</v>
      </c>
      <c r="C83" s="9" t="s">
        <v>94</v>
      </c>
      <c r="D83" s="25"/>
      <c r="E83" s="16">
        <v>100</v>
      </c>
      <c r="F83" s="16"/>
      <c r="G83" s="16">
        <v>100</v>
      </c>
      <c r="H83" s="16"/>
      <c r="I83" s="16"/>
      <c r="J83" s="16"/>
    </row>
    <row r="84" spans="1:10" ht="18" customHeight="1" x14ac:dyDescent="0.25">
      <c r="A84" s="344"/>
      <c r="B84" s="17">
        <v>7</v>
      </c>
      <c r="C84" s="9" t="s">
        <v>95</v>
      </c>
      <c r="D84" s="25"/>
      <c r="E84" s="16">
        <v>20</v>
      </c>
      <c r="F84" s="16"/>
      <c r="G84" s="16">
        <v>20</v>
      </c>
      <c r="H84" s="16"/>
      <c r="I84" s="16"/>
      <c r="J84" s="16"/>
    </row>
    <row r="85" spans="1:10" ht="18" customHeight="1" x14ac:dyDescent="0.25">
      <c r="A85" s="344"/>
      <c r="B85" s="17">
        <v>8</v>
      </c>
      <c r="C85" s="9" t="s">
        <v>96</v>
      </c>
      <c r="D85" s="25"/>
      <c r="E85" s="16">
        <v>25</v>
      </c>
      <c r="F85" s="16"/>
      <c r="G85" s="16">
        <v>25</v>
      </c>
      <c r="H85" s="16"/>
      <c r="I85" s="16"/>
      <c r="J85" s="16"/>
    </row>
    <row r="86" spans="1:10" ht="18" customHeight="1" thickBot="1" x14ac:dyDescent="0.3">
      <c r="A86" s="345"/>
      <c r="B86" s="50">
        <v>9</v>
      </c>
      <c r="C86" s="48" t="s">
        <v>97</v>
      </c>
      <c r="D86" s="49"/>
      <c r="E86" s="46">
        <v>200</v>
      </c>
      <c r="F86" s="46"/>
      <c r="G86" s="46"/>
      <c r="H86" s="46"/>
      <c r="I86" s="46">
        <v>200</v>
      </c>
      <c r="J86" s="46"/>
    </row>
    <row r="87" spans="1:10" ht="18" customHeight="1" thickTop="1" x14ac:dyDescent="0.25">
      <c r="A87" s="38" t="s">
        <v>55</v>
      </c>
      <c r="B87" s="55"/>
      <c r="C87" s="56"/>
      <c r="D87" s="57">
        <v>2730</v>
      </c>
      <c r="E87" s="58">
        <f t="shared" ref="E87:J87" si="13">SUM(E88:E92)</f>
        <v>3500</v>
      </c>
      <c r="F87" s="58">
        <f t="shared" si="13"/>
        <v>400</v>
      </c>
      <c r="G87" s="58">
        <f t="shared" si="13"/>
        <v>2500</v>
      </c>
      <c r="H87" s="58">
        <f t="shared" si="13"/>
        <v>1000</v>
      </c>
      <c r="I87" s="58">
        <f t="shared" si="13"/>
        <v>0</v>
      </c>
      <c r="J87" s="58">
        <f t="shared" si="13"/>
        <v>0</v>
      </c>
    </row>
    <row r="88" spans="1:10" ht="18" customHeight="1" x14ac:dyDescent="0.25">
      <c r="A88" s="344"/>
      <c r="B88" s="16">
        <v>1</v>
      </c>
      <c r="C88" s="9" t="s">
        <v>123</v>
      </c>
      <c r="D88" s="25"/>
      <c r="E88" s="16">
        <v>1500</v>
      </c>
      <c r="F88" s="16" t="s">
        <v>104</v>
      </c>
      <c r="G88" s="16">
        <v>1500</v>
      </c>
      <c r="H88" s="16" t="s">
        <v>104</v>
      </c>
      <c r="I88" s="16" t="s">
        <v>104</v>
      </c>
      <c r="J88" s="16" t="s">
        <v>104</v>
      </c>
    </row>
    <row r="89" spans="1:10" ht="18" customHeight="1" x14ac:dyDescent="0.25">
      <c r="A89" s="344"/>
      <c r="B89" s="16">
        <v>2</v>
      </c>
      <c r="C89" s="9" t="s">
        <v>124</v>
      </c>
      <c r="D89" s="25"/>
      <c r="E89" s="16">
        <v>1000</v>
      </c>
      <c r="F89" s="16" t="s">
        <v>104</v>
      </c>
      <c r="G89" s="16" t="s">
        <v>104</v>
      </c>
      <c r="H89" s="16">
        <v>1000</v>
      </c>
      <c r="I89" s="16" t="s">
        <v>104</v>
      </c>
      <c r="J89" s="16" t="s">
        <v>104</v>
      </c>
    </row>
    <row r="90" spans="1:10" ht="18" customHeight="1" x14ac:dyDescent="0.25">
      <c r="A90" s="344"/>
      <c r="B90" s="16">
        <v>3</v>
      </c>
      <c r="C90" s="9" t="s">
        <v>125</v>
      </c>
      <c r="D90" s="25"/>
      <c r="E90" s="16">
        <v>200</v>
      </c>
      <c r="F90" s="16" t="s">
        <v>104</v>
      </c>
      <c r="G90" s="16">
        <v>200</v>
      </c>
      <c r="H90" s="16" t="s">
        <v>104</v>
      </c>
      <c r="I90" s="16" t="s">
        <v>104</v>
      </c>
      <c r="J90" s="16" t="s">
        <v>104</v>
      </c>
    </row>
    <row r="91" spans="1:10" ht="18" customHeight="1" x14ac:dyDescent="0.25">
      <c r="A91" s="344"/>
      <c r="B91" s="16">
        <v>4</v>
      </c>
      <c r="C91" s="9" t="s">
        <v>126</v>
      </c>
      <c r="D91" s="25"/>
      <c r="E91" s="16">
        <v>400</v>
      </c>
      <c r="F91" s="16" t="s">
        <v>104</v>
      </c>
      <c r="G91" s="16">
        <v>400</v>
      </c>
      <c r="H91" s="16" t="s">
        <v>104</v>
      </c>
      <c r="I91" s="16" t="s">
        <v>104</v>
      </c>
      <c r="J91" s="16" t="s">
        <v>104</v>
      </c>
    </row>
    <row r="92" spans="1:10" ht="18" customHeight="1" thickBot="1" x14ac:dyDescent="0.3">
      <c r="A92" s="345"/>
      <c r="B92" s="46">
        <v>5</v>
      </c>
      <c r="C92" s="48" t="s">
        <v>127</v>
      </c>
      <c r="D92" s="49"/>
      <c r="E92" s="46">
        <v>400</v>
      </c>
      <c r="F92" s="46">
        <v>400</v>
      </c>
      <c r="G92" s="46">
        <v>400</v>
      </c>
      <c r="H92" s="46" t="s">
        <v>104</v>
      </c>
      <c r="I92" s="46" t="s">
        <v>104</v>
      </c>
      <c r="J92" s="46" t="s">
        <v>104</v>
      </c>
    </row>
    <row r="93" spans="1:10" ht="18" customHeight="1" thickTop="1" x14ac:dyDescent="0.25">
      <c r="A93" s="38" t="s">
        <v>203</v>
      </c>
      <c r="B93" s="59"/>
      <c r="C93" s="56"/>
      <c r="D93" s="57">
        <v>1760</v>
      </c>
      <c r="E93" s="58">
        <f t="shared" ref="E93:J93" si="14">SUM(E94:E98)</f>
        <v>2244</v>
      </c>
      <c r="F93" s="58">
        <f t="shared" si="14"/>
        <v>678</v>
      </c>
      <c r="G93" s="58">
        <f t="shared" si="14"/>
        <v>1834</v>
      </c>
      <c r="H93" s="58">
        <f t="shared" si="14"/>
        <v>0</v>
      </c>
      <c r="I93" s="58">
        <f t="shared" si="14"/>
        <v>410</v>
      </c>
      <c r="J93" s="58">
        <f t="shared" si="14"/>
        <v>0</v>
      </c>
    </row>
    <row r="94" spans="1:10" ht="18" customHeight="1" x14ac:dyDescent="0.25">
      <c r="A94" s="344"/>
      <c r="B94" s="17">
        <v>1</v>
      </c>
      <c r="C94" s="9" t="s">
        <v>163</v>
      </c>
      <c r="D94" s="25"/>
      <c r="E94" s="16">
        <v>500</v>
      </c>
      <c r="F94" s="16"/>
      <c r="G94" s="16">
        <v>500</v>
      </c>
      <c r="H94" s="16"/>
      <c r="I94" s="16"/>
      <c r="J94" s="16"/>
    </row>
    <row r="95" spans="1:10" ht="18" customHeight="1" x14ac:dyDescent="0.25">
      <c r="A95" s="344"/>
      <c r="B95" s="17">
        <v>2</v>
      </c>
      <c r="C95" s="9" t="s">
        <v>164</v>
      </c>
      <c r="D95" s="25"/>
      <c r="E95" s="16">
        <v>500</v>
      </c>
      <c r="F95" s="16"/>
      <c r="G95" s="16">
        <v>200</v>
      </c>
      <c r="H95" s="16"/>
      <c r="I95" s="16">
        <v>300</v>
      </c>
      <c r="J95" s="16"/>
    </row>
    <row r="96" spans="1:10" ht="18" customHeight="1" x14ac:dyDescent="0.25">
      <c r="A96" s="344"/>
      <c r="B96" s="17">
        <v>3</v>
      </c>
      <c r="C96" s="9" t="s">
        <v>165</v>
      </c>
      <c r="D96" s="25"/>
      <c r="E96" s="16">
        <v>516</v>
      </c>
      <c r="F96" s="16"/>
      <c r="G96" s="16">
        <v>406</v>
      </c>
      <c r="H96" s="16"/>
      <c r="I96" s="16">
        <v>110</v>
      </c>
      <c r="J96" s="16"/>
    </row>
    <row r="97" spans="1:11" ht="18" customHeight="1" x14ac:dyDescent="0.25">
      <c r="A97" s="344"/>
      <c r="B97" s="17">
        <v>4</v>
      </c>
      <c r="C97" s="9" t="s">
        <v>166</v>
      </c>
      <c r="D97" s="25"/>
      <c r="E97" s="16">
        <v>328</v>
      </c>
      <c r="F97" s="16">
        <v>328</v>
      </c>
      <c r="G97" s="16">
        <v>328</v>
      </c>
      <c r="H97" s="16"/>
      <c r="I97" s="16"/>
      <c r="J97" s="16"/>
    </row>
    <row r="98" spans="1:11" ht="18" customHeight="1" thickBot="1" x14ac:dyDescent="0.3">
      <c r="A98" s="345"/>
      <c r="B98" s="50">
        <v>5</v>
      </c>
      <c r="C98" s="48" t="s">
        <v>167</v>
      </c>
      <c r="D98" s="49"/>
      <c r="E98" s="46">
        <v>400</v>
      </c>
      <c r="F98" s="46">
        <v>350</v>
      </c>
      <c r="G98" s="46">
        <v>400</v>
      </c>
      <c r="H98" s="46"/>
      <c r="I98" s="46"/>
      <c r="J98" s="46"/>
    </row>
    <row r="99" spans="1:11" ht="18" customHeight="1" thickTop="1" x14ac:dyDescent="0.25">
      <c r="A99" s="38" t="s">
        <v>56</v>
      </c>
      <c r="B99" s="55"/>
      <c r="C99" s="56"/>
      <c r="D99" s="57">
        <v>628</v>
      </c>
      <c r="E99" s="58">
        <f t="shared" ref="E99:J99" si="15">SUM(E100:E101)</f>
        <v>650</v>
      </c>
      <c r="F99" s="58">
        <f t="shared" si="15"/>
        <v>250</v>
      </c>
      <c r="G99" s="58">
        <f t="shared" si="15"/>
        <v>650</v>
      </c>
      <c r="H99" s="58">
        <f t="shared" si="15"/>
        <v>0</v>
      </c>
      <c r="I99" s="58">
        <f t="shared" si="15"/>
        <v>0</v>
      </c>
      <c r="J99" s="58">
        <f t="shared" si="15"/>
        <v>0</v>
      </c>
    </row>
    <row r="100" spans="1:11" ht="18" customHeight="1" x14ac:dyDescent="0.25">
      <c r="A100" s="344"/>
      <c r="B100" s="17">
        <v>1</v>
      </c>
      <c r="C100" s="9" t="s">
        <v>180</v>
      </c>
      <c r="D100" s="25"/>
      <c r="E100" s="16">
        <v>500</v>
      </c>
      <c r="F100" s="16">
        <v>250</v>
      </c>
      <c r="G100" s="16">
        <v>500</v>
      </c>
      <c r="H100" s="16"/>
      <c r="I100" s="16"/>
      <c r="J100" s="16"/>
    </row>
    <row r="101" spans="1:11" ht="18" customHeight="1" thickBot="1" x14ac:dyDescent="0.3">
      <c r="A101" s="345"/>
      <c r="B101" s="50">
        <v>2</v>
      </c>
      <c r="C101" s="48" t="s">
        <v>181</v>
      </c>
      <c r="D101" s="49"/>
      <c r="E101" s="46">
        <v>150</v>
      </c>
      <c r="F101" s="46">
        <v>0</v>
      </c>
      <c r="G101" s="46">
        <v>150</v>
      </c>
      <c r="H101" s="46"/>
      <c r="I101" s="46"/>
      <c r="J101" s="46"/>
    </row>
    <row r="102" spans="1:11" ht="18" customHeight="1" thickTop="1" x14ac:dyDescent="0.25">
      <c r="A102" s="38" t="s">
        <v>57</v>
      </c>
      <c r="B102" s="55"/>
      <c r="C102" s="56"/>
      <c r="D102" s="57">
        <v>2375</v>
      </c>
      <c r="E102" s="58">
        <f t="shared" ref="E102:J102" si="16">SUM(E103:E106)</f>
        <v>1660</v>
      </c>
      <c r="F102" s="58">
        <f t="shared" si="16"/>
        <v>217</v>
      </c>
      <c r="G102" s="58">
        <f t="shared" si="16"/>
        <v>1560</v>
      </c>
      <c r="H102" s="58">
        <f t="shared" si="16"/>
        <v>0</v>
      </c>
      <c r="I102" s="58">
        <f t="shared" si="16"/>
        <v>100</v>
      </c>
      <c r="J102" s="58">
        <f t="shared" si="16"/>
        <v>0</v>
      </c>
    </row>
    <row r="103" spans="1:11" ht="18" customHeight="1" x14ac:dyDescent="0.25">
      <c r="A103" s="344"/>
      <c r="B103" s="17">
        <v>1</v>
      </c>
      <c r="C103" s="9" t="s">
        <v>107</v>
      </c>
      <c r="D103" s="25"/>
      <c r="E103" s="16">
        <v>800</v>
      </c>
      <c r="F103" s="16">
        <v>50</v>
      </c>
      <c r="G103" s="16">
        <v>800</v>
      </c>
      <c r="H103" s="16"/>
      <c r="I103" s="16"/>
      <c r="J103" s="16"/>
    </row>
    <row r="104" spans="1:11" ht="18" customHeight="1" x14ac:dyDescent="0.25">
      <c r="A104" s="344"/>
      <c r="B104" s="17">
        <v>2</v>
      </c>
      <c r="C104" s="9" t="s">
        <v>108</v>
      </c>
      <c r="D104" s="25"/>
      <c r="E104" s="16">
        <v>500</v>
      </c>
      <c r="F104" s="16">
        <v>107</v>
      </c>
      <c r="G104" s="16">
        <v>500</v>
      </c>
      <c r="H104" s="16"/>
      <c r="I104" s="16"/>
      <c r="J104" s="16"/>
    </row>
    <row r="105" spans="1:11" ht="18" customHeight="1" x14ac:dyDescent="0.25">
      <c r="A105" s="344"/>
      <c r="B105" s="17">
        <v>3</v>
      </c>
      <c r="C105" s="9" t="s">
        <v>109</v>
      </c>
      <c r="D105" s="25"/>
      <c r="E105" s="16">
        <v>300</v>
      </c>
      <c r="F105" s="16"/>
      <c r="G105" s="16">
        <v>200</v>
      </c>
      <c r="H105" s="16"/>
      <c r="I105" s="16">
        <v>100</v>
      </c>
      <c r="J105" s="16"/>
    </row>
    <row r="106" spans="1:11" ht="18" customHeight="1" thickBot="1" x14ac:dyDescent="0.3">
      <c r="A106" s="345"/>
      <c r="B106" s="50">
        <v>4</v>
      </c>
      <c r="C106" s="48" t="s">
        <v>110</v>
      </c>
      <c r="D106" s="49"/>
      <c r="E106" s="46">
        <v>60</v>
      </c>
      <c r="F106" s="46">
        <v>60</v>
      </c>
      <c r="G106" s="46">
        <v>60</v>
      </c>
      <c r="H106" s="46"/>
      <c r="I106" s="46"/>
      <c r="J106" s="46"/>
    </row>
    <row r="107" spans="1:11" ht="17.25" thickTop="1" thickBot="1" x14ac:dyDescent="0.3">
      <c r="A107" s="88" t="s">
        <v>58</v>
      </c>
      <c r="B107" s="84"/>
      <c r="C107" s="85"/>
      <c r="D107" s="86"/>
      <c r="E107" s="87">
        <v>50</v>
      </c>
      <c r="F107" s="84"/>
      <c r="G107" s="84">
        <v>50</v>
      </c>
      <c r="H107" s="84"/>
      <c r="I107" s="84"/>
      <c r="J107" s="84"/>
    </row>
    <row r="108" spans="1:11" ht="16.5" thickTop="1" x14ac:dyDescent="0.25">
      <c r="A108" s="38" t="s">
        <v>59</v>
      </c>
      <c r="B108" s="55"/>
      <c r="C108" s="56"/>
      <c r="D108" s="57">
        <v>930</v>
      </c>
      <c r="E108" s="58">
        <f t="shared" ref="E108:J108" si="17">SUM(E109)</f>
        <v>600</v>
      </c>
      <c r="F108" s="58">
        <f t="shared" si="17"/>
        <v>35</v>
      </c>
      <c r="G108" s="58">
        <f t="shared" si="17"/>
        <v>450</v>
      </c>
      <c r="H108" s="58">
        <f t="shared" si="17"/>
        <v>0</v>
      </c>
      <c r="I108" s="58">
        <f t="shared" si="17"/>
        <v>150</v>
      </c>
      <c r="J108" s="58">
        <f t="shared" si="17"/>
        <v>0</v>
      </c>
    </row>
    <row r="109" spans="1:11" ht="18.75" thickBot="1" x14ac:dyDescent="0.3">
      <c r="A109" s="47"/>
      <c r="B109" s="46">
        <v>1</v>
      </c>
      <c r="C109" s="48" t="s">
        <v>87</v>
      </c>
      <c r="D109" s="49"/>
      <c r="E109" s="46">
        <v>600</v>
      </c>
      <c r="F109" s="46">
        <v>35</v>
      </c>
      <c r="G109" s="46">
        <v>450</v>
      </c>
      <c r="H109" s="46" t="s">
        <v>88</v>
      </c>
      <c r="I109" s="46">
        <v>150</v>
      </c>
      <c r="J109" s="46" t="s">
        <v>88</v>
      </c>
    </row>
    <row r="110" spans="1:11" ht="16.5" thickTop="1" x14ac:dyDescent="0.25">
      <c r="A110" s="38" t="s">
        <v>60</v>
      </c>
      <c r="B110" s="55"/>
      <c r="C110" s="56"/>
      <c r="D110" s="57">
        <v>260</v>
      </c>
      <c r="E110" s="58">
        <f t="shared" ref="E110:J110" si="18">SUM(E111:E113)</f>
        <v>350</v>
      </c>
      <c r="F110" s="58">
        <f t="shared" si="18"/>
        <v>110</v>
      </c>
      <c r="G110" s="58">
        <f t="shared" si="18"/>
        <v>350</v>
      </c>
      <c r="H110" s="58">
        <f t="shared" si="18"/>
        <v>0</v>
      </c>
      <c r="I110" s="58">
        <f t="shared" si="18"/>
        <v>0</v>
      </c>
      <c r="J110" s="58">
        <f t="shared" si="18"/>
        <v>0</v>
      </c>
      <c r="K110" s="67"/>
    </row>
    <row r="111" spans="1:11" ht="18" customHeight="1" x14ac:dyDescent="0.25">
      <c r="A111" s="344"/>
      <c r="B111" s="17">
        <v>1</v>
      </c>
      <c r="C111" s="9" t="s">
        <v>133</v>
      </c>
      <c r="D111" s="25"/>
      <c r="E111" s="16">
        <v>200</v>
      </c>
      <c r="F111" s="16"/>
      <c r="G111" s="16">
        <v>200</v>
      </c>
      <c r="H111" s="16"/>
      <c r="I111" s="16"/>
      <c r="J111" s="16"/>
    </row>
    <row r="112" spans="1:11" ht="18" customHeight="1" x14ac:dyDescent="0.25">
      <c r="A112" s="344"/>
      <c r="B112" s="17">
        <v>2</v>
      </c>
      <c r="C112" s="9" t="s">
        <v>134</v>
      </c>
      <c r="D112" s="25"/>
      <c r="E112" s="16">
        <v>100</v>
      </c>
      <c r="F112" s="16">
        <v>100</v>
      </c>
      <c r="G112" s="16">
        <v>100</v>
      </c>
      <c r="H112" s="16"/>
      <c r="I112" s="16"/>
      <c r="J112" s="16"/>
    </row>
    <row r="113" spans="1:10" ht="18" customHeight="1" thickBot="1" x14ac:dyDescent="0.3">
      <c r="A113" s="345"/>
      <c r="B113" s="50">
        <v>4</v>
      </c>
      <c r="C113" s="48" t="s">
        <v>135</v>
      </c>
      <c r="D113" s="49"/>
      <c r="E113" s="46">
        <v>50</v>
      </c>
      <c r="F113" s="46">
        <v>10</v>
      </c>
      <c r="G113" s="46">
        <v>50</v>
      </c>
      <c r="H113" s="46"/>
      <c r="I113" s="46"/>
      <c r="J113" s="46"/>
    </row>
    <row r="114" spans="1:10" ht="18" customHeight="1" thickTop="1" x14ac:dyDescent="0.25">
      <c r="A114" s="38" t="s">
        <v>61</v>
      </c>
      <c r="B114" s="55"/>
      <c r="C114" s="56"/>
      <c r="D114" s="57">
        <v>3789</v>
      </c>
      <c r="E114" s="58">
        <f t="shared" ref="E114:J114" si="19">SUM(E115:E116)</f>
        <v>3250</v>
      </c>
      <c r="F114" s="58">
        <f t="shared" si="19"/>
        <v>779</v>
      </c>
      <c r="G114" s="58">
        <f t="shared" si="19"/>
        <v>3250</v>
      </c>
      <c r="H114" s="58">
        <f t="shared" si="19"/>
        <v>0</v>
      </c>
      <c r="I114" s="58">
        <f t="shared" si="19"/>
        <v>0</v>
      </c>
      <c r="J114" s="58">
        <f t="shared" si="19"/>
        <v>0</v>
      </c>
    </row>
    <row r="115" spans="1:10" ht="18" customHeight="1" x14ac:dyDescent="0.25">
      <c r="A115" s="344"/>
      <c r="B115" s="16">
        <v>1</v>
      </c>
      <c r="C115" s="9" t="s">
        <v>98</v>
      </c>
      <c r="D115" s="25"/>
      <c r="E115" s="16">
        <v>3000</v>
      </c>
      <c r="F115" s="16">
        <v>779</v>
      </c>
      <c r="G115" s="16">
        <v>3000</v>
      </c>
      <c r="H115" s="16">
        <v>0</v>
      </c>
      <c r="I115" s="16">
        <v>0</v>
      </c>
      <c r="J115" s="16">
        <v>0</v>
      </c>
    </row>
    <row r="116" spans="1:10" ht="18" customHeight="1" thickBot="1" x14ac:dyDescent="0.3">
      <c r="A116" s="345"/>
      <c r="B116" s="46">
        <v>2</v>
      </c>
      <c r="C116" s="48" t="s">
        <v>99</v>
      </c>
      <c r="D116" s="49"/>
      <c r="E116" s="46">
        <v>250</v>
      </c>
      <c r="F116" s="46">
        <v>0</v>
      </c>
      <c r="G116" s="46">
        <v>250</v>
      </c>
      <c r="H116" s="46">
        <v>0</v>
      </c>
      <c r="I116" s="46">
        <v>0</v>
      </c>
      <c r="J116" s="46">
        <v>0</v>
      </c>
    </row>
    <row r="117" spans="1:10" ht="18" customHeight="1" thickTop="1" x14ac:dyDescent="0.25">
      <c r="A117" s="38" t="s">
        <v>62</v>
      </c>
      <c r="B117" s="55"/>
      <c r="C117" s="56"/>
      <c r="D117" s="57">
        <v>2665</v>
      </c>
      <c r="E117" s="58">
        <f t="shared" ref="E117:J117" si="20">SUM(E118:E126)</f>
        <v>2460</v>
      </c>
      <c r="F117" s="58">
        <f t="shared" si="20"/>
        <v>0</v>
      </c>
      <c r="G117" s="58">
        <f t="shared" si="20"/>
        <v>2280</v>
      </c>
      <c r="H117" s="58">
        <f t="shared" si="20"/>
        <v>0</v>
      </c>
      <c r="I117" s="58">
        <f t="shared" si="20"/>
        <v>180</v>
      </c>
      <c r="J117" s="58">
        <f t="shared" si="20"/>
        <v>0</v>
      </c>
    </row>
    <row r="118" spans="1:10" ht="31.5" x14ac:dyDescent="0.25">
      <c r="A118" s="344"/>
      <c r="B118" s="17">
        <v>1</v>
      </c>
      <c r="C118" s="27" t="s">
        <v>168</v>
      </c>
      <c r="D118" s="26"/>
      <c r="E118" s="16">
        <v>400</v>
      </c>
      <c r="F118" s="16"/>
      <c r="G118" s="16">
        <v>400</v>
      </c>
      <c r="H118" s="16"/>
      <c r="I118" s="16"/>
      <c r="J118" s="16"/>
    </row>
    <row r="119" spans="1:10" ht="18" customHeight="1" x14ac:dyDescent="0.25">
      <c r="A119" s="344"/>
      <c r="B119" s="17">
        <v>2</v>
      </c>
      <c r="C119" s="9" t="s">
        <v>169</v>
      </c>
      <c r="D119" s="25"/>
      <c r="E119" s="16">
        <v>600</v>
      </c>
      <c r="F119" s="16"/>
      <c r="G119" s="16">
        <v>600</v>
      </c>
      <c r="H119" s="16"/>
      <c r="I119" s="16"/>
      <c r="J119" s="16"/>
    </row>
    <row r="120" spans="1:10" ht="18" customHeight="1" x14ac:dyDescent="0.25">
      <c r="A120" s="344"/>
      <c r="B120" s="17">
        <v>3</v>
      </c>
      <c r="C120" s="9" t="s">
        <v>170</v>
      </c>
      <c r="D120" s="25"/>
      <c r="E120" s="16">
        <v>80</v>
      </c>
      <c r="F120" s="16"/>
      <c r="G120" s="16">
        <v>80</v>
      </c>
      <c r="H120" s="16"/>
      <c r="I120" s="16"/>
      <c r="J120" s="16"/>
    </row>
    <row r="121" spans="1:10" ht="18" customHeight="1" x14ac:dyDescent="0.25">
      <c r="A121" s="344"/>
      <c r="B121" s="17">
        <v>4</v>
      </c>
      <c r="C121" s="9" t="s">
        <v>171</v>
      </c>
      <c r="D121" s="25"/>
      <c r="E121" s="16">
        <v>200</v>
      </c>
      <c r="F121" s="16"/>
      <c r="G121" s="16">
        <v>200</v>
      </c>
      <c r="H121" s="16"/>
      <c r="I121" s="16"/>
      <c r="J121" s="16"/>
    </row>
    <row r="122" spans="1:10" ht="18" customHeight="1" x14ac:dyDescent="0.25">
      <c r="A122" s="344"/>
      <c r="B122" s="17">
        <v>5</v>
      </c>
      <c r="C122" s="9" t="s">
        <v>172</v>
      </c>
      <c r="D122" s="25"/>
      <c r="E122" s="16">
        <v>250</v>
      </c>
      <c r="F122" s="16"/>
      <c r="G122" s="16">
        <v>220</v>
      </c>
      <c r="H122" s="16"/>
      <c r="I122" s="16">
        <v>30</v>
      </c>
      <c r="J122" s="16"/>
    </row>
    <row r="123" spans="1:10" ht="31.5" x14ac:dyDescent="0.25">
      <c r="A123" s="344"/>
      <c r="B123" s="17">
        <v>6</v>
      </c>
      <c r="C123" s="21" t="s">
        <v>173</v>
      </c>
      <c r="D123" s="26"/>
      <c r="E123" s="16">
        <v>280</v>
      </c>
      <c r="F123" s="16"/>
      <c r="G123" s="16">
        <v>280</v>
      </c>
      <c r="H123" s="16"/>
      <c r="I123" s="16"/>
      <c r="J123" s="16"/>
    </row>
    <row r="124" spans="1:10" ht="18" customHeight="1" x14ac:dyDescent="0.25">
      <c r="A124" s="344"/>
      <c r="B124" s="17">
        <v>7</v>
      </c>
      <c r="C124" s="9" t="s">
        <v>174</v>
      </c>
      <c r="D124" s="25"/>
      <c r="E124" s="16">
        <v>200</v>
      </c>
      <c r="F124" s="16"/>
      <c r="G124" s="16">
        <v>50</v>
      </c>
      <c r="H124" s="16"/>
      <c r="I124" s="16">
        <v>150</v>
      </c>
      <c r="J124" s="16"/>
    </row>
    <row r="125" spans="1:10" ht="18" customHeight="1" x14ac:dyDescent="0.25">
      <c r="A125" s="344"/>
      <c r="B125" s="17">
        <v>8</v>
      </c>
      <c r="C125" s="9" t="s">
        <v>175</v>
      </c>
      <c r="D125" s="25"/>
      <c r="E125" s="16">
        <v>400</v>
      </c>
      <c r="F125" s="16"/>
      <c r="G125" s="16">
        <v>400</v>
      </c>
      <c r="H125" s="16"/>
      <c r="I125" s="16"/>
      <c r="J125" s="16"/>
    </row>
    <row r="126" spans="1:10" ht="18" customHeight="1" thickBot="1" x14ac:dyDescent="0.3">
      <c r="A126" s="345"/>
      <c r="B126" s="50">
        <v>9</v>
      </c>
      <c r="C126" s="48" t="s">
        <v>176</v>
      </c>
      <c r="D126" s="49"/>
      <c r="E126" s="46">
        <v>50</v>
      </c>
      <c r="F126" s="46"/>
      <c r="G126" s="46">
        <v>50</v>
      </c>
      <c r="H126" s="46"/>
      <c r="I126" s="46"/>
      <c r="J126" s="46"/>
    </row>
    <row r="127" spans="1:10" ht="18" customHeight="1" thickTop="1" x14ac:dyDescent="0.25">
      <c r="A127" s="28" t="s">
        <v>204</v>
      </c>
      <c r="B127" s="51"/>
      <c r="C127" s="52"/>
      <c r="D127" s="53">
        <v>7396</v>
      </c>
      <c r="E127" s="54">
        <f t="shared" ref="E127:J127" si="21">SUM(E128:E134)</f>
        <v>9200</v>
      </c>
      <c r="F127" s="54">
        <f t="shared" si="21"/>
        <v>2800</v>
      </c>
      <c r="G127" s="54">
        <f t="shared" si="21"/>
        <v>8200</v>
      </c>
      <c r="H127" s="54">
        <f t="shared" si="21"/>
        <v>0</v>
      </c>
      <c r="I127" s="54">
        <f t="shared" si="21"/>
        <v>1000</v>
      </c>
      <c r="J127" s="54">
        <f t="shared" si="21"/>
        <v>0</v>
      </c>
    </row>
    <row r="128" spans="1:10" ht="18" customHeight="1" x14ac:dyDescent="0.25">
      <c r="A128" s="344"/>
      <c r="B128" s="16">
        <v>1</v>
      </c>
      <c r="C128" s="9" t="s">
        <v>182</v>
      </c>
      <c r="D128" s="25"/>
      <c r="E128" s="16">
        <v>1000</v>
      </c>
      <c r="F128" s="16"/>
      <c r="G128" s="16">
        <v>1000</v>
      </c>
      <c r="H128" s="16"/>
      <c r="I128" s="16"/>
      <c r="J128" s="16"/>
    </row>
    <row r="129" spans="1:10" ht="18" customHeight="1" x14ac:dyDescent="0.25">
      <c r="A129" s="344"/>
      <c r="B129" s="16">
        <v>2</v>
      </c>
      <c r="C129" s="9" t="s">
        <v>183</v>
      </c>
      <c r="D129" s="25"/>
      <c r="E129" s="16">
        <v>450</v>
      </c>
      <c r="F129" s="16"/>
      <c r="G129" s="16">
        <v>450</v>
      </c>
      <c r="H129" s="16"/>
      <c r="I129" s="16"/>
      <c r="J129" s="16"/>
    </row>
    <row r="130" spans="1:10" ht="18" customHeight="1" x14ac:dyDescent="0.25">
      <c r="A130" s="344"/>
      <c r="B130" s="16">
        <v>3</v>
      </c>
      <c r="C130" s="9" t="s">
        <v>184</v>
      </c>
      <c r="D130" s="25"/>
      <c r="E130" s="16">
        <v>2000</v>
      </c>
      <c r="F130" s="16">
        <v>1300</v>
      </c>
      <c r="G130" s="16">
        <v>2000</v>
      </c>
      <c r="H130" s="16"/>
      <c r="I130" s="16"/>
      <c r="J130" s="16"/>
    </row>
    <row r="131" spans="1:10" ht="18" customHeight="1" x14ac:dyDescent="0.25">
      <c r="A131" s="344"/>
      <c r="B131" s="16">
        <v>4</v>
      </c>
      <c r="C131" s="9" t="s">
        <v>185</v>
      </c>
      <c r="D131" s="25"/>
      <c r="E131" s="16">
        <v>1000</v>
      </c>
      <c r="F131" s="16"/>
      <c r="G131" s="16"/>
      <c r="H131" s="16"/>
      <c r="I131" s="16">
        <v>1000</v>
      </c>
      <c r="J131" s="16"/>
    </row>
    <row r="132" spans="1:10" ht="18" customHeight="1" x14ac:dyDescent="0.25">
      <c r="A132" s="344"/>
      <c r="B132" s="16">
        <v>5</v>
      </c>
      <c r="C132" s="9" t="s">
        <v>186</v>
      </c>
      <c r="D132" s="25"/>
      <c r="E132" s="16">
        <v>400</v>
      </c>
      <c r="F132" s="16"/>
      <c r="G132" s="16">
        <v>400</v>
      </c>
      <c r="H132" s="16"/>
      <c r="I132" s="16"/>
      <c r="J132" s="16"/>
    </row>
    <row r="133" spans="1:10" ht="18" customHeight="1" x14ac:dyDescent="0.25">
      <c r="A133" s="344"/>
      <c r="B133" s="16">
        <v>6</v>
      </c>
      <c r="C133" s="9" t="s">
        <v>187</v>
      </c>
      <c r="D133" s="25"/>
      <c r="E133" s="16">
        <v>3150</v>
      </c>
      <c r="F133" s="16">
        <v>1500</v>
      </c>
      <c r="G133" s="16">
        <v>3150</v>
      </c>
      <c r="H133" s="16"/>
      <c r="I133" s="16"/>
      <c r="J133" s="16"/>
    </row>
    <row r="134" spans="1:10" ht="18" customHeight="1" thickBot="1" x14ac:dyDescent="0.3">
      <c r="A134" s="344"/>
      <c r="B134" s="16">
        <v>8</v>
      </c>
      <c r="C134" s="9" t="s">
        <v>188</v>
      </c>
      <c r="D134" s="25"/>
      <c r="E134" s="16">
        <v>1200</v>
      </c>
      <c r="F134" s="16"/>
      <c r="G134" s="16">
        <v>1200</v>
      </c>
      <c r="H134" s="16"/>
      <c r="I134" s="16"/>
      <c r="J134" s="16"/>
    </row>
    <row r="135" spans="1:10" ht="18" customHeight="1" thickTop="1" x14ac:dyDescent="0.25">
      <c r="A135" s="38" t="s">
        <v>205</v>
      </c>
      <c r="B135" s="55"/>
      <c r="C135" s="56"/>
      <c r="D135" s="57">
        <v>371</v>
      </c>
      <c r="E135" s="58">
        <f t="shared" ref="E135:J135" si="22">SUM(E136:E139)</f>
        <v>648.23</v>
      </c>
      <c r="F135" s="58">
        <f t="shared" si="22"/>
        <v>354.22999999999996</v>
      </c>
      <c r="G135" s="58">
        <f t="shared" si="22"/>
        <v>598.23</v>
      </c>
      <c r="H135" s="58">
        <f t="shared" si="22"/>
        <v>0</v>
      </c>
      <c r="I135" s="58">
        <f t="shared" si="22"/>
        <v>0</v>
      </c>
      <c r="J135" s="58">
        <f t="shared" si="22"/>
        <v>0</v>
      </c>
    </row>
    <row r="136" spans="1:10" ht="18" customHeight="1" x14ac:dyDescent="0.25">
      <c r="A136" s="344"/>
      <c r="B136" s="16">
        <v>1</v>
      </c>
      <c r="C136" s="9" t="s">
        <v>129</v>
      </c>
      <c r="D136" s="25"/>
      <c r="E136" s="16">
        <v>130</v>
      </c>
      <c r="F136" s="16">
        <v>36</v>
      </c>
      <c r="G136" s="16">
        <v>130</v>
      </c>
      <c r="H136" s="16"/>
      <c r="I136" s="16"/>
      <c r="J136" s="16"/>
    </row>
    <row r="137" spans="1:10" ht="18" customHeight="1" x14ac:dyDescent="0.25">
      <c r="A137" s="344"/>
      <c r="B137" s="16">
        <v>2</v>
      </c>
      <c r="C137" s="9" t="s">
        <v>130</v>
      </c>
      <c r="D137" s="25"/>
      <c r="E137" s="16">
        <v>200</v>
      </c>
      <c r="F137" s="16"/>
      <c r="G137" s="16">
        <v>150</v>
      </c>
      <c r="H137" s="16"/>
      <c r="I137" s="16"/>
      <c r="J137" s="16"/>
    </row>
    <row r="138" spans="1:10" ht="18" customHeight="1" x14ac:dyDescent="0.25">
      <c r="A138" s="344"/>
      <c r="B138" s="16">
        <v>3</v>
      </c>
      <c r="C138" s="9" t="s">
        <v>131</v>
      </c>
      <c r="D138" s="25"/>
      <c r="E138" s="16">
        <v>301.64</v>
      </c>
      <c r="F138" s="16">
        <v>301.64</v>
      </c>
      <c r="G138" s="16">
        <v>301.64</v>
      </c>
      <c r="H138" s="16"/>
      <c r="I138" s="16"/>
      <c r="J138" s="16"/>
    </row>
    <row r="139" spans="1:10" ht="18" customHeight="1" thickBot="1" x14ac:dyDescent="0.3">
      <c r="A139" s="345"/>
      <c r="B139" s="46">
        <v>4</v>
      </c>
      <c r="C139" s="48" t="s">
        <v>132</v>
      </c>
      <c r="D139" s="49"/>
      <c r="E139" s="46">
        <v>16.59</v>
      </c>
      <c r="F139" s="46">
        <v>16.59</v>
      </c>
      <c r="G139" s="46">
        <v>16.59</v>
      </c>
      <c r="H139" s="46"/>
      <c r="I139" s="46"/>
      <c r="J139" s="46"/>
    </row>
    <row r="140" spans="1:10" ht="16.5" thickTop="1" x14ac:dyDescent="0.25">
      <c r="A140" s="38" t="s">
        <v>63</v>
      </c>
      <c r="B140" s="55"/>
      <c r="C140" s="56"/>
      <c r="D140" s="57">
        <v>5715</v>
      </c>
      <c r="E140" s="58">
        <f t="shared" ref="E140:J140" si="23">SUM(E141:E149)</f>
        <v>5750</v>
      </c>
      <c r="F140" s="58">
        <f t="shared" si="23"/>
        <v>400</v>
      </c>
      <c r="G140" s="58">
        <f t="shared" si="23"/>
        <v>5750</v>
      </c>
      <c r="H140" s="58">
        <f t="shared" si="23"/>
        <v>0</v>
      </c>
      <c r="I140" s="58">
        <f t="shared" si="23"/>
        <v>0</v>
      </c>
      <c r="J140" s="58">
        <f t="shared" si="23"/>
        <v>0</v>
      </c>
    </row>
    <row r="141" spans="1:10" ht="18" customHeight="1" x14ac:dyDescent="0.25">
      <c r="A141" s="344"/>
      <c r="B141" s="16">
        <v>1</v>
      </c>
      <c r="C141" s="9" t="s">
        <v>145</v>
      </c>
      <c r="D141" s="25"/>
      <c r="E141" s="16">
        <v>300</v>
      </c>
      <c r="F141" s="16">
        <v>0</v>
      </c>
      <c r="G141" s="16">
        <v>300</v>
      </c>
      <c r="H141" s="16"/>
      <c r="I141" s="16"/>
      <c r="J141" s="16"/>
    </row>
    <row r="142" spans="1:10" ht="18" customHeight="1" x14ac:dyDescent="0.25">
      <c r="A142" s="344"/>
      <c r="B142" s="16">
        <v>2</v>
      </c>
      <c r="C142" s="9" t="s">
        <v>146</v>
      </c>
      <c r="D142" s="25"/>
      <c r="E142" s="16">
        <v>400</v>
      </c>
      <c r="F142" s="16">
        <v>0</v>
      </c>
      <c r="G142" s="16">
        <v>400</v>
      </c>
      <c r="H142" s="16"/>
      <c r="I142" s="16"/>
      <c r="J142" s="16"/>
    </row>
    <row r="143" spans="1:10" ht="18" customHeight="1" x14ac:dyDescent="0.25">
      <c r="A143" s="344"/>
      <c r="B143" s="16">
        <v>3</v>
      </c>
      <c r="C143" s="9" t="s">
        <v>147</v>
      </c>
      <c r="D143" s="25"/>
      <c r="E143" s="16">
        <v>1100</v>
      </c>
      <c r="F143" s="16">
        <v>0</v>
      </c>
      <c r="G143" s="16">
        <v>1100</v>
      </c>
      <c r="H143" s="16"/>
      <c r="I143" s="16"/>
      <c r="J143" s="16"/>
    </row>
    <row r="144" spans="1:10" ht="18" customHeight="1" x14ac:dyDescent="0.25">
      <c r="A144" s="344"/>
      <c r="B144" s="16">
        <v>4</v>
      </c>
      <c r="C144" s="9" t="s">
        <v>148</v>
      </c>
      <c r="D144" s="25"/>
      <c r="E144" s="16">
        <v>1200</v>
      </c>
      <c r="F144" s="16">
        <v>150</v>
      </c>
      <c r="G144" s="16">
        <v>1200</v>
      </c>
      <c r="H144" s="16"/>
      <c r="I144" s="16"/>
      <c r="J144" s="16"/>
    </row>
    <row r="145" spans="1:11" ht="18" customHeight="1" x14ac:dyDescent="0.25">
      <c r="A145" s="344"/>
      <c r="B145" s="16">
        <v>5</v>
      </c>
      <c r="C145" s="9" t="s">
        <v>149</v>
      </c>
      <c r="D145" s="25"/>
      <c r="E145" s="16">
        <v>650</v>
      </c>
      <c r="F145" s="16">
        <v>150</v>
      </c>
      <c r="G145" s="16">
        <v>650</v>
      </c>
      <c r="H145" s="16"/>
      <c r="I145" s="16"/>
      <c r="J145" s="16"/>
    </row>
    <row r="146" spans="1:11" ht="18" customHeight="1" x14ac:dyDescent="0.25">
      <c r="A146" s="344"/>
      <c r="B146" s="16">
        <v>6</v>
      </c>
      <c r="C146" s="9" t="s">
        <v>150</v>
      </c>
      <c r="D146" s="25"/>
      <c r="E146" s="16">
        <v>1100</v>
      </c>
      <c r="F146" s="16">
        <v>0</v>
      </c>
      <c r="G146" s="16">
        <v>1100</v>
      </c>
      <c r="H146" s="16"/>
      <c r="I146" s="16"/>
      <c r="J146" s="16"/>
    </row>
    <row r="147" spans="1:11" ht="18" customHeight="1" x14ac:dyDescent="0.25">
      <c r="A147" s="344"/>
      <c r="B147" s="16">
        <v>7</v>
      </c>
      <c r="C147" s="9" t="s">
        <v>151</v>
      </c>
      <c r="D147" s="25"/>
      <c r="E147" s="16">
        <v>200</v>
      </c>
      <c r="F147" s="16"/>
      <c r="G147" s="16">
        <v>200</v>
      </c>
      <c r="H147" s="16"/>
      <c r="I147" s="16"/>
      <c r="J147" s="16"/>
    </row>
    <row r="148" spans="1:11" ht="18" customHeight="1" x14ac:dyDescent="0.25">
      <c r="A148" s="344"/>
      <c r="B148" s="16">
        <v>8</v>
      </c>
      <c r="C148" s="9" t="s">
        <v>152</v>
      </c>
      <c r="D148" s="25"/>
      <c r="E148" s="16">
        <v>500</v>
      </c>
      <c r="F148" s="16"/>
      <c r="G148" s="16">
        <v>500</v>
      </c>
      <c r="H148" s="16"/>
      <c r="I148" s="16"/>
      <c r="J148" s="16"/>
    </row>
    <row r="149" spans="1:11" ht="18" customHeight="1" thickBot="1" x14ac:dyDescent="0.3">
      <c r="A149" s="345"/>
      <c r="B149" s="46">
        <v>9</v>
      </c>
      <c r="C149" s="48" t="s">
        <v>153</v>
      </c>
      <c r="D149" s="49"/>
      <c r="E149" s="46">
        <v>300</v>
      </c>
      <c r="F149" s="46">
        <v>100</v>
      </c>
      <c r="G149" s="46">
        <v>300</v>
      </c>
      <c r="H149" s="46"/>
      <c r="I149" s="46"/>
      <c r="J149" s="46"/>
    </row>
    <row r="150" spans="1:11" s="67" customFormat="1" ht="17.25" thickTop="1" thickBot="1" x14ac:dyDescent="0.3">
      <c r="A150" s="93" t="s">
        <v>64</v>
      </c>
      <c r="B150" s="94"/>
      <c r="C150" s="95"/>
      <c r="D150" s="96"/>
      <c r="E150" s="94">
        <f t="shared" ref="E150:J150" si="24">SUM(E151)</f>
        <v>1000</v>
      </c>
      <c r="F150" s="94">
        <f t="shared" si="24"/>
        <v>600</v>
      </c>
      <c r="G150" s="94">
        <f t="shared" si="24"/>
        <v>1000</v>
      </c>
      <c r="H150" s="94">
        <f t="shared" si="24"/>
        <v>0</v>
      </c>
      <c r="I150" s="94">
        <f t="shared" si="24"/>
        <v>0</v>
      </c>
      <c r="J150" s="94">
        <f t="shared" si="24"/>
        <v>0</v>
      </c>
    </row>
    <row r="151" spans="1:11" s="67" customFormat="1" ht="17.25" thickTop="1" thickBot="1" x14ac:dyDescent="0.3">
      <c r="A151" s="89"/>
      <c r="B151" s="90">
        <v>1</v>
      </c>
      <c r="C151" s="91" t="s">
        <v>206</v>
      </c>
      <c r="D151" s="92"/>
      <c r="E151" s="90">
        <v>1000</v>
      </c>
      <c r="F151" s="90">
        <v>600</v>
      </c>
      <c r="G151" s="90">
        <v>1000</v>
      </c>
      <c r="H151" s="90"/>
      <c r="I151" s="90"/>
      <c r="J151" s="90"/>
    </row>
    <row r="152" spans="1:11" ht="16.5" thickTop="1" x14ac:dyDescent="0.25">
      <c r="A152" s="38" t="s">
        <v>65</v>
      </c>
      <c r="B152" s="39"/>
      <c r="C152" s="40"/>
      <c r="D152" s="41">
        <v>917</v>
      </c>
      <c r="E152" s="41">
        <f t="shared" ref="E152:J152" si="25">SUM(E153:E155)</f>
        <v>898</v>
      </c>
      <c r="F152" s="41">
        <f t="shared" si="25"/>
        <v>0</v>
      </c>
      <c r="G152" s="41">
        <f t="shared" si="25"/>
        <v>650</v>
      </c>
      <c r="H152" s="41">
        <f t="shared" si="25"/>
        <v>50</v>
      </c>
      <c r="I152" s="41">
        <f t="shared" si="25"/>
        <v>150</v>
      </c>
      <c r="J152" s="41">
        <f t="shared" si="25"/>
        <v>48</v>
      </c>
    </row>
    <row r="153" spans="1:11" ht="18" customHeight="1" x14ac:dyDescent="0.25">
      <c r="A153" s="344"/>
      <c r="B153" s="2">
        <v>1</v>
      </c>
      <c r="C153" s="4" t="s">
        <v>103</v>
      </c>
      <c r="D153" s="24"/>
      <c r="E153" s="5">
        <f>SUM(G153:J153)</f>
        <v>400</v>
      </c>
      <c r="F153" s="2"/>
      <c r="G153" s="2">
        <v>200</v>
      </c>
      <c r="H153" s="5">
        <v>50</v>
      </c>
      <c r="I153" s="16">
        <v>150</v>
      </c>
      <c r="J153" s="16"/>
      <c r="K153" s="19"/>
    </row>
    <row r="154" spans="1:11" ht="18" customHeight="1" x14ac:dyDescent="0.25">
      <c r="A154" s="344"/>
      <c r="B154" s="2">
        <v>2</v>
      </c>
      <c r="C154" s="4" t="s">
        <v>105</v>
      </c>
      <c r="D154" s="24"/>
      <c r="E154" s="5">
        <v>150</v>
      </c>
      <c r="F154" s="2"/>
      <c r="G154" s="2">
        <v>150</v>
      </c>
      <c r="H154" s="16"/>
      <c r="I154" s="16"/>
      <c r="J154" s="16"/>
      <c r="K154" s="19"/>
    </row>
    <row r="155" spans="1:11" ht="18" customHeight="1" thickBot="1" x14ac:dyDescent="0.3">
      <c r="A155" s="345"/>
      <c r="B155" s="42">
        <v>3</v>
      </c>
      <c r="C155" s="43" t="s">
        <v>106</v>
      </c>
      <c r="D155" s="44"/>
      <c r="E155" s="45">
        <v>348</v>
      </c>
      <c r="F155" s="42"/>
      <c r="G155" s="42">
        <v>300</v>
      </c>
      <c r="H155" s="46"/>
      <c r="I155" s="46"/>
      <c r="J155" s="46">
        <v>48</v>
      </c>
      <c r="K155" s="20"/>
    </row>
    <row r="156" spans="1:11" ht="18" customHeight="1" thickTop="1" x14ac:dyDescent="0.25">
      <c r="A156" s="38" t="s">
        <v>66</v>
      </c>
      <c r="B156" s="55"/>
      <c r="C156" s="56"/>
      <c r="D156" s="57">
        <v>493</v>
      </c>
      <c r="E156" s="58">
        <f t="shared" ref="E156:J156" si="26">SUM(E157:E159)</f>
        <v>557</v>
      </c>
      <c r="F156" s="58">
        <f t="shared" si="26"/>
        <v>7</v>
      </c>
      <c r="G156" s="58">
        <f t="shared" si="26"/>
        <v>550</v>
      </c>
      <c r="H156" s="58">
        <f t="shared" si="26"/>
        <v>0</v>
      </c>
      <c r="I156" s="58">
        <f t="shared" si="26"/>
        <v>7</v>
      </c>
      <c r="J156" s="58">
        <f t="shared" si="26"/>
        <v>0</v>
      </c>
      <c r="K156" s="20"/>
    </row>
    <row r="157" spans="1:11" ht="18" customHeight="1" x14ac:dyDescent="0.25">
      <c r="A157" s="344"/>
      <c r="B157" s="16">
        <v>1</v>
      </c>
      <c r="C157" s="9" t="s">
        <v>177</v>
      </c>
      <c r="D157" s="25"/>
      <c r="E157" s="16">
        <v>500</v>
      </c>
      <c r="F157" s="16">
        <v>0</v>
      </c>
      <c r="G157" s="16">
        <v>500</v>
      </c>
      <c r="H157" s="16"/>
      <c r="I157" s="16"/>
      <c r="J157" s="16"/>
    </row>
    <row r="158" spans="1:11" ht="18" customHeight="1" x14ac:dyDescent="0.25">
      <c r="A158" s="344"/>
      <c r="B158" s="16">
        <v>2</v>
      </c>
      <c r="C158" s="9" t="s">
        <v>178</v>
      </c>
      <c r="D158" s="25"/>
      <c r="E158" s="16">
        <v>37</v>
      </c>
      <c r="F158" s="16">
        <v>7</v>
      </c>
      <c r="G158" s="16">
        <v>30</v>
      </c>
      <c r="H158" s="16"/>
      <c r="I158" s="16">
        <v>7</v>
      </c>
      <c r="J158" s="16"/>
    </row>
    <row r="159" spans="1:11" ht="18" customHeight="1" thickBot="1" x14ac:dyDescent="0.3">
      <c r="A159" s="345"/>
      <c r="B159" s="46">
        <v>3</v>
      </c>
      <c r="C159" s="48" t="s">
        <v>179</v>
      </c>
      <c r="D159" s="49"/>
      <c r="E159" s="46">
        <v>20</v>
      </c>
      <c r="F159" s="46"/>
      <c r="G159" s="46">
        <v>20</v>
      </c>
      <c r="H159" s="46"/>
      <c r="I159" s="46"/>
      <c r="J159" s="46"/>
    </row>
    <row r="160" spans="1:11" ht="18" customHeight="1" thickTop="1" x14ac:dyDescent="0.25">
      <c r="A160" s="38" t="s">
        <v>67</v>
      </c>
      <c r="B160" s="55"/>
      <c r="C160" s="56"/>
      <c r="D160" s="57">
        <v>140</v>
      </c>
      <c r="E160" s="58">
        <f t="shared" ref="E160:J160" si="27">SUM(E161)</f>
        <v>100</v>
      </c>
      <c r="F160" s="58">
        <f t="shared" si="27"/>
        <v>0</v>
      </c>
      <c r="G160" s="58">
        <f t="shared" si="27"/>
        <v>0</v>
      </c>
      <c r="H160" s="58">
        <f t="shared" si="27"/>
        <v>100</v>
      </c>
      <c r="I160" s="58">
        <f t="shared" si="27"/>
        <v>0</v>
      </c>
      <c r="J160" s="58">
        <f t="shared" si="27"/>
        <v>0</v>
      </c>
    </row>
    <row r="161" spans="1:10" ht="18" customHeight="1" thickBot="1" x14ac:dyDescent="0.3">
      <c r="A161" s="47"/>
      <c r="B161" s="46">
        <v>1</v>
      </c>
      <c r="C161" s="48" t="s">
        <v>100</v>
      </c>
      <c r="D161" s="49"/>
      <c r="E161" s="46">
        <v>100</v>
      </c>
      <c r="F161" s="46">
        <v>0</v>
      </c>
      <c r="G161" s="46">
        <v>0</v>
      </c>
      <c r="H161" s="46">
        <v>100</v>
      </c>
      <c r="I161" s="46">
        <v>0</v>
      </c>
      <c r="J161" s="46">
        <v>0</v>
      </c>
    </row>
    <row r="162" spans="1:10" ht="30" customHeight="1" thickTop="1" x14ac:dyDescent="0.25">
      <c r="A162" s="60" t="s">
        <v>190</v>
      </c>
      <c r="B162" s="350"/>
      <c r="C162" s="350"/>
      <c r="D162" s="61">
        <f>SUM(D8:D161)</f>
        <v>88115</v>
      </c>
      <c r="E162" s="63">
        <f t="shared" ref="E162:J162" si="28">E8+E16+E20+E27+E32+E35+E45+E47+E55+E59+E69+E71+E77+E87+E93+E99+E102+E107+E108+E110+E114+E117+E127+E135+E140+E150+E152+E156+E160</f>
        <v>87672.23</v>
      </c>
      <c r="F162" s="63">
        <f t="shared" si="28"/>
        <v>18055.23</v>
      </c>
      <c r="G162" s="63">
        <f t="shared" si="28"/>
        <v>83131.23</v>
      </c>
      <c r="H162" s="62">
        <f t="shared" si="28"/>
        <v>1218</v>
      </c>
      <c r="I162" s="62">
        <f t="shared" si="28"/>
        <v>2925</v>
      </c>
      <c r="J162" s="62">
        <f t="shared" si="28"/>
        <v>348</v>
      </c>
    </row>
  </sheetData>
  <mergeCells count="33">
    <mergeCell ref="B3:J3"/>
    <mergeCell ref="B162:C162"/>
    <mergeCell ref="E5:J5"/>
    <mergeCell ref="G6:J6"/>
    <mergeCell ref="C5:C7"/>
    <mergeCell ref="F6:F7"/>
    <mergeCell ref="E6:E7"/>
    <mergeCell ref="B5:B7"/>
    <mergeCell ref="D5:D7"/>
    <mergeCell ref="A28:A31"/>
    <mergeCell ref="A9:A15"/>
    <mergeCell ref="A48:A54"/>
    <mergeCell ref="A78:A86"/>
    <mergeCell ref="A21:A26"/>
    <mergeCell ref="A17:A19"/>
    <mergeCell ref="A72:A76"/>
    <mergeCell ref="A60:A68"/>
    <mergeCell ref="A5:A7"/>
    <mergeCell ref="A157:A159"/>
    <mergeCell ref="A115:A116"/>
    <mergeCell ref="A33:A34"/>
    <mergeCell ref="A153:A155"/>
    <mergeCell ref="A103:A106"/>
    <mergeCell ref="A56:A58"/>
    <mergeCell ref="A36:A44"/>
    <mergeCell ref="A88:A92"/>
    <mergeCell ref="A111:A113"/>
    <mergeCell ref="A141:A149"/>
    <mergeCell ref="A94:A98"/>
    <mergeCell ref="A118:A126"/>
    <mergeCell ref="A100:A101"/>
    <mergeCell ref="A128:A134"/>
    <mergeCell ref="A136:A139"/>
  </mergeCells>
  <pageMargins left="0.31496062992125984" right="0.11811023622047245" top="0.15748031496062992" bottom="0.15748031496062992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4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F178" sqref="F178"/>
    </sheetView>
  </sheetViews>
  <sheetFormatPr defaultRowHeight="15.75" x14ac:dyDescent="0.25"/>
  <cols>
    <col min="1" max="1" width="30.42578125" style="224" customWidth="1"/>
    <col min="2" max="2" width="5.42578125" style="224" customWidth="1"/>
    <col min="3" max="3" width="39" style="224" customWidth="1"/>
    <col min="4" max="4" width="20.42578125" style="224" customWidth="1"/>
    <col min="5" max="6" width="15.42578125" style="224" customWidth="1"/>
    <col min="7" max="7" width="19.140625" style="224" customWidth="1"/>
    <col min="8" max="8" width="20" style="18" customWidth="1"/>
    <col min="9" max="16384" width="9.140625" style="224"/>
  </cols>
  <sheetData>
    <row r="1" spans="1:8" x14ac:dyDescent="0.25">
      <c r="G1" s="7"/>
      <c r="H1" s="18" t="s">
        <v>400</v>
      </c>
    </row>
    <row r="3" spans="1:8" ht="29.25" customHeight="1" x14ac:dyDescent="0.25">
      <c r="A3" s="349" t="s">
        <v>369</v>
      </c>
      <c r="B3" s="349"/>
      <c r="C3" s="349"/>
      <c r="D3" s="349"/>
      <c r="E3" s="349"/>
      <c r="F3" s="349"/>
      <c r="G3" s="349"/>
      <c r="H3" s="349"/>
    </row>
    <row r="5" spans="1:8" ht="37.5" customHeight="1" x14ac:dyDescent="0.25">
      <c r="A5" s="359"/>
      <c r="B5" s="249" t="s">
        <v>1</v>
      </c>
      <c r="C5" s="302" t="s">
        <v>2</v>
      </c>
      <c r="D5" s="298" t="s">
        <v>11</v>
      </c>
      <c r="E5" s="298" t="s">
        <v>8</v>
      </c>
      <c r="F5" s="298" t="s">
        <v>9</v>
      </c>
      <c r="G5" s="298" t="s">
        <v>10</v>
      </c>
      <c r="H5" s="300" t="s">
        <v>16</v>
      </c>
    </row>
    <row r="6" spans="1:8" ht="16.5" thickBot="1" x14ac:dyDescent="0.3">
      <c r="A6" s="359"/>
      <c r="B6" s="122"/>
      <c r="C6" s="43"/>
      <c r="D6" s="45"/>
      <c r="E6" s="122"/>
      <c r="F6" s="122"/>
      <c r="G6" s="45"/>
      <c r="H6" s="123"/>
    </row>
    <row r="7" spans="1:8" s="67" customFormat="1" ht="18.75" thickTop="1" x14ac:dyDescent="0.25">
      <c r="A7" s="104" t="s">
        <v>207</v>
      </c>
      <c r="B7" s="39"/>
      <c r="C7" s="40"/>
      <c r="D7" s="41"/>
      <c r="E7" s="41">
        <f>SUM(E8:E14)</f>
        <v>100</v>
      </c>
      <c r="F7" s="41">
        <f>SUM(F8:F14)</f>
        <v>0</v>
      </c>
      <c r="G7" s="41">
        <f>SUM(G8:G14)</f>
        <v>0</v>
      </c>
      <c r="H7" s="41">
        <f>SUM(H8:H14)</f>
        <v>0</v>
      </c>
    </row>
    <row r="8" spans="1:8" s="67" customFormat="1" ht="18" x14ac:dyDescent="0.25">
      <c r="A8" s="183"/>
      <c r="B8" s="184">
        <v>1</v>
      </c>
      <c r="C8" s="185" t="s">
        <v>72</v>
      </c>
      <c r="D8" s="186" t="s">
        <v>20</v>
      </c>
      <c r="E8" s="184">
        <v>100</v>
      </c>
      <c r="F8" s="184" t="s">
        <v>370</v>
      </c>
      <c r="G8" s="186" t="s">
        <v>370</v>
      </c>
      <c r="H8" s="187"/>
    </row>
    <row r="9" spans="1:8" s="67" customFormat="1" ht="18" x14ac:dyDescent="0.25">
      <c r="A9" s="183"/>
      <c r="B9" s="184">
        <v>2</v>
      </c>
      <c r="C9" s="185" t="s">
        <v>73</v>
      </c>
      <c r="D9" s="186"/>
      <c r="E9" s="184"/>
      <c r="F9" s="184"/>
      <c r="G9" s="186"/>
      <c r="H9" s="187"/>
    </row>
    <row r="10" spans="1:8" s="67" customFormat="1" ht="18" x14ac:dyDescent="0.25">
      <c r="A10" s="183"/>
      <c r="B10" s="184">
        <v>3</v>
      </c>
      <c r="C10" s="185" t="s">
        <v>74</v>
      </c>
      <c r="D10" s="186"/>
      <c r="E10" s="184"/>
      <c r="F10" s="184"/>
      <c r="G10" s="186"/>
      <c r="H10" s="187"/>
    </row>
    <row r="11" spans="1:8" s="67" customFormat="1" ht="18" x14ac:dyDescent="0.25">
      <c r="A11" s="183"/>
      <c r="B11" s="184">
        <v>4</v>
      </c>
      <c r="C11" s="185" t="s">
        <v>75</v>
      </c>
      <c r="D11" s="186"/>
      <c r="E11" s="184"/>
      <c r="F11" s="184"/>
      <c r="G11" s="186"/>
      <c r="H11" s="187"/>
    </row>
    <row r="12" spans="1:8" s="67" customFormat="1" ht="18" x14ac:dyDescent="0.25">
      <c r="A12" s="183"/>
      <c r="B12" s="184">
        <v>5</v>
      </c>
      <c r="C12" s="185" t="s">
        <v>76</v>
      </c>
      <c r="D12" s="186"/>
      <c r="E12" s="184"/>
      <c r="F12" s="184"/>
      <c r="G12" s="186"/>
      <c r="H12" s="187"/>
    </row>
    <row r="13" spans="1:8" s="67" customFormat="1" ht="18" x14ac:dyDescent="0.25">
      <c r="A13" s="183"/>
      <c r="B13" s="184">
        <v>6</v>
      </c>
      <c r="C13" s="185" t="s">
        <v>77</v>
      </c>
      <c r="D13" s="186"/>
      <c r="E13" s="184"/>
      <c r="F13" s="184"/>
      <c r="G13" s="186"/>
      <c r="H13" s="187"/>
    </row>
    <row r="14" spans="1:8" s="67" customFormat="1" ht="18" x14ac:dyDescent="0.25">
      <c r="A14" s="183"/>
      <c r="B14" s="184">
        <v>7</v>
      </c>
      <c r="C14" s="185" t="s">
        <v>78</v>
      </c>
      <c r="D14" s="186"/>
      <c r="E14" s="184"/>
      <c r="F14" s="184"/>
      <c r="G14" s="186"/>
      <c r="H14" s="187"/>
    </row>
    <row r="15" spans="1:8" ht="18" x14ac:dyDescent="0.25">
      <c r="A15" s="161" t="s">
        <v>208</v>
      </c>
      <c r="B15" s="188"/>
      <c r="C15" s="189"/>
      <c r="D15" s="192"/>
      <c r="E15" s="192">
        <f>SUM(E16:E19)</f>
        <v>182</v>
      </c>
      <c r="F15" s="192">
        <f>SUM(F16:F19)</f>
        <v>182</v>
      </c>
      <c r="G15" s="192">
        <f>SUM(G16:G19)</f>
        <v>0</v>
      </c>
      <c r="H15" s="192">
        <f>SUM(H16:H19)</f>
        <v>0</v>
      </c>
    </row>
    <row r="16" spans="1:8" ht="18" x14ac:dyDescent="0.25">
      <c r="A16" s="171"/>
      <c r="B16" s="190">
        <v>1</v>
      </c>
      <c r="C16" s="4" t="s">
        <v>160</v>
      </c>
      <c r="D16" s="5" t="s">
        <v>371</v>
      </c>
      <c r="E16" s="5">
        <v>110</v>
      </c>
      <c r="F16" s="5">
        <v>110</v>
      </c>
      <c r="G16" s="5"/>
      <c r="H16" s="5" t="s">
        <v>372</v>
      </c>
    </row>
    <row r="17" spans="1:8" ht="18" x14ac:dyDescent="0.25">
      <c r="A17" s="171"/>
      <c r="B17" s="190">
        <v>2</v>
      </c>
      <c r="C17" s="4" t="s">
        <v>161</v>
      </c>
      <c r="D17" s="5" t="s">
        <v>371</v>
      </c>
      <c r="E17" s="5">
        <v>50</v>
      </c>
      <c r="F17" s="5">
        <v>50</v>
      </c>
      <c r="G17" s="5"/>
      <c r="H17" s="5" t="s">
        <v>372</v>
      </c>
    </row>
    <row r="18" spans="1:8" ht="18" x14ac:dyDescent="0.25">
      <c r="A18" s="171"/>
      <c r="B18" s="190"/>
      <c r="C18" s="4"/>
      <c r="D18" s="5" t="s">
        <v>373</v>
      </c>
      <c r="E18" s="5">
        <v>10</v>
      </c>
      <c r="F18" s="5">
        <v>10</v>
      </c>
      <c r="G18" s="5"/>
      <c r="H18" s="5" t="s">
        <v>372</v>
      </c>
    </row>
    <row r="19" spans="1:8" ht="18" x14ac:dyDescent="0.25">
      <c r="A19" s="171"/>
      <c r="B19" s="190">
        <v>3</v>
      </c>
      <c r="C19" s="4" t="s">
        <v>162</v>
      </c>
      <c r="D19" s="5" t="s">
        <v>371</v>
      </c>
      <c r="E19" s="5">
        <v>12</v>
      </c>
      <c r="F19" s="5">
        <v>12</v>
      </c>
      <c r="G19" s="5"/>
      <c r="H19" s="5" t="s">
        <v>372</v>
      </c>
    </row>
    <row r="20" spans="1:8" ht="18" x14ac:dyDescent="0.25">
      <c r="A20" s="179" t="s">
        <v>47</v>
      </c>
      <c r="B20" s="180"/>
      <c r="C20" s="181"/>
      <c r="D20" s="182"/>
      <c r="E20" s="182">
        <f>SUM(E21:E26)</f>
        <v>650</v>
      </c>
      <c r="F20" s="182">
        <f>SUM(F21:F26)</f>
        <v>365</v>
      </c>
      <c r="G20" s="182">
        <f>SUM(G21:G26)</f>
        <v>25</v>
      </c>
      <c r="H20" s="182">
        <f>SUM(H21:H26)</f>
        <v>499500</v>
      </c>
    </row>
    <row r="21" spans="1:8" ht="31.5" x14ac:dyDescent="0.25">
      <c r="A21" s="171"/>
      <c r="B21" s="172">
        <v>1</v>
      </c>
      <c r="C21" s="173" t="s">
        <v>154</v>
      </c>
      <c r="D21" s="174" t="s">
        <v>374</v>
      </c>
      <c r="E21" s="193">
        <v>40</v>
      </c>
      <c r="F21" s="193">
        <v>40</v>
      </c>
      <c r="G21" s="174">
        <v>0</v>
      </c>
      <c r="H21" s="194">
        <v>0</v>
      </c>
    </row>
    <row r="22" spans="1:8" ht="18" x14ac:dyDescent="0.25">
      <c r="A22" s="171"/>
      <c r="B22" s="172">
        <v>2</v>
      </c>
      <c r="C22" s="173" t="s">
        <v>155</v>
      </c>
      <c r="D22" s="174" t="s">
        <v>375</v>
      </c>
      <c r="E22" s="193">
        <v>120</v>
      </c>
      <c r="F22" s="193">
        <v>100</v>
      </c>
      <c r="G22" s="174">
        <v>20</v>
      </c>
      <c r="H22" s="194">
        <v>360000</v>
      </c>
    </row>
    <row r="23" spans="1:8" ht="31.5" x14ac:dyDescent="0.25">
      <c r="A23" s="171"/>
      <c r="B23" s="172">
        <v>3</v>
      </c>
      <c r="C23" s="173" t="s">
        <v>156</v>
      </c>
      <c r="D23" s="174" t="s">
        <v>376</v>
      </c>
      <c r="E23" s="193">
        <v>90</v>
      </c>
      <c r="F23" s="193">
        <v>90</v>
      </c>
      <c r="G23" s="174">
        <v>0</v>
      </c>
      <c r="H23" s="194">
        <v>0</v>
      </c>
    </row>
    <row r="24" spans="1:8" ht="31.5" x14ac:dyDescent="0.25">
      <c r="A24" s="171"/>
      <c r="B24" s="172">
        <v>4</v>
      </c>
      <c r="C24" s="173" t="s">
        <v>157</v>
      </c>
      <c r="D24" s="174" t="s">
        <v>374</v>
      </c>
      <c r="E24" s="193">
        <v>75</v>
      </c>
      <c r="F24" s="193">
        <v>75</v>
      </c>
      <c r="G24" s="174">
        <v>0</v>
      </c>
      <c r="H24" s="194">
        <v>0</v>
      </c>
    </row>
    <row r="25" spans="1:8" ht="31.5" x14ac:dyDescent="0.25">
      <c r="A25" s="171"/>
      <c r="B25" s="172">
        <v>5</v>
      </c>
      <c r="C25" s="173" t="s">
        <v>158</v>
      </c>
      <c r="D25" s="174" t="s">
        <v>377</v>
      </c>
      <c r="E25" s="193">
        <v>25</v>
      </c>
      <c r="F25" s="193">
        <v>20</v>
      </c>
      <c r="G25" s="174">
        <v>5</v>
      </c>
      <c r="H25" s="194">
        <v>67500</v>
      </c>
    </row>
    <row r="26" spans="1:8" ht="63.75" thickBot="1" x14ac:dyDescent="0.3">
      <c r="A26" s="175"/>
      <c r="B26" s="176">
        <v>6</v>
      </c>
      <c r="C26" s="177" t="s">
        <v>159</v>
      </c>
      <c r="D26" s="178" t="s">
        <v>378</v>
      </c>
      <c r="E26" s="195">
        <v>300</v>
      </c>
      <c r="F26" s="195">
        <v>40</v>
      </c>
      <c r="G26" s="178">
        <v>0</v>
      </c>
      <c r="H26" s="196">
        <v>72000</v>
      </c>
    </row>
    <row r="27" spans="1:8" ht="18.75" thickTop="1" x14ac:dyDescent="0.25">
      <c r="A27" s="104" t="s">
        <v>48</v>
      </c>
      <c r="B27" s="29"/>
      <c r="C27" s="30"/>
      <c r="D27" s="31"/>
      <c r="E27" s="31">
        <f>SUM(E28:E31)</f>
        <v>870</v>
      </c>
      <c r="F27" s="31">
        <f>SUM(F28:F31)</f>
        <v>921</v>
      </c>
      <c r="G27" s="31">
        <f>SUM(G28:G30)</f>
        <v>0</v>
      </c>
      <c r="H27" s="31">
        <f>SUM(H28:H30)</f>
        <v>0</v>
      </c>
    </row>
    <row r="28" spans="1:8" ht="18" customHeight="1" x14ac:dyDescent="0.25">
      <c r="A28" s="353"/>
      <c r="B28" s="190">
        <v>1</v>
      </c>
      <c r="C28" s="4" t="s">
        <v>379</v>
      </c>
      <c r="D28" s="5"/>
      <c r="E28" s="190"/>
      <c r="F28" s="190"/>
      <c r="G28" s="5"/>
      <c r="H28" s="297"/>
    </row>
    <row r="29" spans="1:8" x14ac:dyDescent="0.25">
      <c r="A29" s="353"/>
      <c r="B29" s="190">
        <v>2</v>
      </c>
      <c r="C29" s="4" t="s">
        <v>69</v>
      </c>
      <c r="D29" s="5" t="s">
        <v>380</v>
      </c>
      <c r="E29" s="190">
        <v>700</v>
      </c>
      <c r="F29" s="190">
        <v>700</v>
      </c>
      <c r="G29" s="5"/>
      <c r="H29" s="297"/>
    </row>
    <row r="30" spans="1:8" x14ac:dyDescent="0.25">
      <c r="A30" s="353"/>
      <c r="B30" s="190">
        <v>3</v>
      </c>
      <c r="C30" s="4" t="s">
        <v>70</v>
      </c>
      <c r="D30" s="5" t="s">
        <v>380</v>
      </c>
      <c r="E30" s="190">
        <v>150</v>
      </c>
      <c r="F30" s="190">
        <v>200</v>
      </c>
      <c r="G30" s="5"/>
      <c r="H30" s="297"/>
    </row>
    <row r="31" spans="1:8" ht="18" x14ac:dyDescent="0.25">
      <c r="A31" s="255"/>
      <c r="B31" s="190">
        <v>4</v>
      </c>
      <c r="C31" s="4" t="s">
        <v>71</v>
      </c>
      <c r="D31" s="5" t="s">
        <v>381</v>
      </c>
      <c r="E31" s="190">
        <v>20</v>
      </c>
      <c r="F31" s="190">
        <v>21</v>
      </c>
      <c r="G31" s="5"/>
      <c r="H31" s="297"/>
    </row>
    <row r="32" spans="1:8" ht="18" x14ac:dyDescent="0.25">
      <c r="A32" s="104" t="s">
        <v>49</v>
      </c>
      <c r="B32" s="29"/>
      <c r="C32" s="30"/>
      <c r="D32" s="31"/>
      <c r="E32" s="31">
        <f>SUM(E33:E34)</f>
        <v>12.3</v>
      </c>
      <c r="F32" s="31">
        <f>SUM(F33:F34)</f>
        <v>0</v>
      </c>
      <c r="G32" s="31">
        <f>SUM(G33:G34)</f>
        <v>0</v>
      </c>
      <c r="H32" s="31">
        <f>SUM(H33:H34)</f>
        <v>0</v>
      </c>
    </row>
    <row r="33" spans="1:8" ht="18" customHeight="1" x14ac:dyDescent="0.25">
      <c r="A33" s="354"/>
      <c r="B33" s="107">
        <v>1</v>
      </c>
      <c r="C33" s="108" t="s">
        <v>101</v>
      </c>
      <c r="D33" s="109" t="s">
        <v>380</v>
      </c>
      <c r="E33" s="107">
        <v>2.2999999999999998</v>
      </c>
      <c r="F33" s="107"/>
      <c r="G33" s="109"/>
      <c r="H33" s="110"/>
    </row>
    <row r="34" spans="1:8" ht="16.5" thickBot="1" x14ac:dyDescent="0.3">
      <c r="A34" s="355"/>
      <c r="B34" s="112">
        <v>2</v>
      </c>
      <c r="C34" s="113" t="s">
        <v>102</v>
      </c>
      <c r="D34" s="114" t="s">
        <v>380</v>
      </c>
      <c r="E34" s="112">
        <v>10</v>
      </c>
      <c r="F34" s="112"/>
      <c r="G34" s="114"/>
      <c r="H34" s="115"/>
    </row>
    <row r="35" spans="1:8" ht="18.75" thickTop="1" x14ac:dyDescent="0.25">
      <c r="A35" s="111" t="s">
        <v>50</v>
      </c>
      <c r="B35" s="39"/>
      <c r="C35" s="40"/>
      <c r="D35" s="41"/>
      <c r="E35" s="41">
        <f>SUM(E36:E44)</f>
        <v>5384</v>
      </c>
      <c r="F35" s="41">
        <f>SUM(F36:F44)</f>
        <v>2772</v>
      </c>
      <c r="G35" s="41">
        <f>SUM(G36:G44)</f>
        <v>2612</v>
      </c>
      <c r="H35" s="120">
        <f>SUM(H36:H44)</f>
        <v>12144</v>
      </c>
    </row>
    <row r="36" spans="1:8" ht="31.5" customHeight="1" x14ac:dyDescent="0.25">
      <c r="A36" s="356"/>
      <c r="B36" s="116">
        <v>1</v>
      </c>
      <c r="C36" s="4" t="s">
        <v>114</v>
      </c>
      <c r="D36" s="5" t="s">
        <v>382</v>
      </c>
      <c r="E36" s="116">
        <v>240</v>
      </c>
      <c r="F36" s="116">
        <v>240</v>
      </c>
      <c r="G36" s="5"/>
      <c r="H36" s="126"/>
    </row>
    <row r="37" spans="1:8" x14ac:dyDescent="0.25">
      <c r="A37" s="357"/>
      <c r="B37" s="116">
        <v>2</v>
      </c>
      <c r="C37" s="4" t="s">
        <v>115</v>
      </c>
      <c r="D37" s="5" t="s">
        <v>382</v>
      </c>
      <c r="E37" s="116">
        <v>160</v>
      </c>
      <c r="F37" s="116">
        <v>160</v>
      </c>
      <c r="G37" s="5"/>
      <c r="H37" s="124"/>
    </row>
    <row r="38" spans="1:8" x14ac:dyDescent="0.25">
      <c r="A38" s="357"/>
      <c r="B38" s="116">
        <v>3</v>
      </c>
      <c r="C38" s="4" t="s">
        <v>116</v>
      </c>
      <c r="D38" s="5" t="s">
        <v>382</v>
      </c>
      <c r="E38" s="116">
        <v>200</v>
      </c>
      <c r="F38" s="117">
        <v>200</v>
      </c>
      <c r="G38" s="5"/>
      <c r="H38" s="125"/>
    </row>
    <row r="39" spans="1:8" x14ac:dyDescent="0.25">
      <c r="A39" s="357"/>
      <c r="B39" s="116">
        <v>4</v>
      </c>
      <c r="C39" s="4" t="s">
        <v>117</v>
      </c>
      <c r="D39" s="5" t="s">
        <v>382</v>
      </c>
      <c r="E39" s="116">
        <v>750</v>
      </c>
      <c r="F39" s="116">
        <v>750</v>
      </c>
      <c r="G39" s="5"/>
      <c r="H39" s="125">
        <v>400</v>
      </c>
    </row>
    <row r="40" spans="1:8" x14ac:dyDescent="0.25">
      <c r="A40" s="357"/>
      <c r="B40" s="116">
        <v>5</v>
      </c>
      <c r="C40" s="4" t="s">
        <v>118</v>
      </c>
      <c r="D40" s="5" t="s">
        <v>382</v>
      </c>
      <c r="E40" s="116">
        <v>126</v>
      </c>
      <c r="F40" s="116">
        <v>126</v>
      </c>
      <c r="G40" s="5"/>
      <c r="H40" s="124"/>
    </row>
    <row r="41" spans="1:8" x14ac:dyDescent="0.25">
      <c r="A41" s="357"/>
      <c r="B41" s="116">
        <v>6</v>
      </c>
      <c r="C41" s="4" t="s">
        <v>119</v>
      </c>
      <c r="D41" s="5" t="s">
        <v>382</v>
      </c>
      <c r="E41" s="116">
        <v>3380</v>
      </c>
      <c r="F41" s="116">
        <v>768</v>
      </c>
      <c r="G41" s="5">
        <v>2612</v>
      </c>
      <c r="H41" s="124">
        <v>9216</v>
      </c>
    </row>
    <row r="42" spans="1:8" x14ac:dyDescent="0.25">
      <c r="A42" s="357"/>
      <c r="B42" s="116">
        <v>7</v>
      </c>
      <c r="C42" s="4" t="s">
        <v>120</v>
      </c>
      <c r="D42" s="5" t="s">
        <v>382</v>
      </c>
      <c r="E42" s="116">
        <v>300</v>
      </c>
      <c r="F42" s="116">
        <v>300</v>
      </c>
      <c r="G42" s="5"/>
      <c r="H42" s="125"/>
    </row>
    <row r="43" spans="1:8" x14ac:dyDescent="0.25">
      <c r="A43" s="357"/>
      <c r="B43" s="116">
        <v>8</v>
      </c>
      <c r="C43" s="4" t="s">
        <v>121</v>
      </c>
      <c r="D43" s="5" t="s">
        <v>382</v>
      </c>
      <c r="E43" s="116">
        <v>158</v>
      </c>
      <c r="F43" s="116">
        <v>158</v>
      </c>
      <c r="G43" s="5"/>
      <c r="H43" s="126">
        <v>2528</v>
      </c>
    </row>
    <row r="44" spans="1:8" ht="16.5" thickBot="1" x14ac:dyDescent="0.3">
      <c r="A44" s="358"/>
      <c r="B44" s="119">
        <v>9</v>
      </c>
      <c r="C44" s="43" t="s">
        <v>122</v>
      </c>
      <c r="D44" s="45" t="s">
        <v>382</v>
      </c>
      <c r="E44" s="119">
        <v>70</v>
      </c>
      <c r="F44" s="119">
        <v>70</v>
      </c>
      <c r="G44" s="45"/>
      <c r="H44" s="127"/>
    </row>
    <row r="45" spans="1:8" ht="18.75" thickTop="1" x14ac:dyDescent="0.25">
      <c r="A45" s="104" t="s">
        <v>209</v>
      </c>
      <c r="B45" s="29"/>
      <c r="C45" s="30"/>
      <c r="D45" s="31"/>
      <c r="E45" s="31">
        <f>SUM(E46)</f>
        <v>22.5</v>
      </c>
      <c r="F45" s="31">
        <f>SUM(F46)</f>
        <v>22.5</v>
      </c>
      <c r="G45" s="31">
        <f>SUM(G46)</f>
        <v>0</v>
      </c>
      <c r="H45" s="31">
        <f>SUM(H46)</f>
        <v>0</v>
      </c>
    </row>
    <row r="46" spans="1:8" ht="18" x14ac:dyDescent="0.25">
      <c r="A46" s="128"/>
      <c r="B46" s="190">
        <v>1</v>
      </c>
      <c r="C46" s="4" t="s">
        <v>218</v>
      </c>
      <c r="D46" s="5" t="s">
        <v>383</v>
      </c>
      <c r="E46" s="190">
        <v>22.5</v>
      </c>
      <c r="F46" s="190">
        <v>22.5</v>
      </c>
      <c r="G46" s="5"/>
      <c r="H46" s="297" t="s">
        <v>372</v>
      </c>
    </row>
    <row r="47" spans="1:8" ht="18" x14ac:dyDescent="0.25">
      <c r="A47" s="128"/>
      <c r="B47" s="190"/>
      <c r="C47" s="4"/>
      <c r="D47" s="5" t="s">
        <v>384</v>
      </c>
      <c r="E47" s="190">
        <v>5</v>
      </c>
      <c r="F47" s="190">
        <v>5</v>
      </c>
      <c r="G47" s="5"/>
      <c r="H47" s="297" t="s">
        <v>372</v>
      </c>
    </row>
    <row r="48" spans="1:8" ht="18.75" thickBot="1" x14ac:dyDescent="0.3">
      <c r="A48" s="257"/>
      <c r="B48" s="252"/>
      <c r="C48" s="253"/>
      <c r="D48" s="254" t="s">
        <v>373</v>
      </c>
      <c r="E48" s="252">
        <v>12.5</v>
      </c>
      <c r="F48" s="252"/>
      <c r="G48" s="254">
        <v>12.5</v>
      </c>
      <c r="H48" s="295">
        <v>0</v>
      </c>
    </row>
    <row r="49" spans="1:8" ht="18.75" thickTop="1" x14ac:dyDescent="0.25">
      <c r="A49" s="111" t="s">
        <v>210</v>
      </c>
      <c r="B49" s="39"/>
      <c r="C49" s="40"/>
      <c r="D49" s="41"/>
      <c r="E49" s="41">
        <f>SUM(E50:E56)</f>
        <v>1798</v>
      </c>
      <c r="F49" s="41">
        <f>SUM(F50:F56)</f>
        <v>541</v>
      </c>
      <c r="G49" s="41">
        <f>SUM(G50:G56)</f>
        <v>207</v>
      </c>
      <c r="H49" s="41">
        <f>SUM(H50:H56)</f>
        <v>5951</v>
      </c>
    </row>
    <row r="50" spans="1:8" ht="31.5" x14ac:dyDescent="0.25">
      <c r="A50" s="99"/>
      <c r="B50" s="2">
        <v>1</v>
      </c>
      <c r="C50" s="4" t="s">
        <v>79</v>
      </c>
      <c r="D50" s="5" t="s">
        <v>382</v>
      </c>
      <c r="E50" s="2">
        <v>750</v>
      </c>
      <c r="F50" s="2" t="s">
        <v>385</v>
      </c>
      <c r="G50" s="5"/>
      <c r="H50" s="17"/>
    </row>
    <row r="51" spans="1:8" ht="31.5" x14ac:dyDescent="0.25">
      <c r="A51" s="99"/>
      <c r="B51" s="2">
        <v>2</v>
      </c>
      <c r="C51" s="4" t="s">
        <v>80</v>
      </c>
      <c r="D51" s="5" t="s">
        <v>382</v>
      </c>
      <c r="E51" s="2">
        <v>210</v>
      </c>
      <c r="F51" s="2" t="s">
        <v>385</v>
      </c>
      <c r="G51" s="5"/>
      <c r="H51" s="17"/>
    </row>
    <row r="52" spans="1:8" ht="18" x14ac:dyDescent="0.25">
      <c r="A52" s="99"/>
      <c r="B52" s="2">
        <v>3</v>
      </c>
      <c r="C52" s="4" t="s">
        <v>81</v>
      </c>
      <c r="D52" s="5" t="s">
        <v>382</v>
      </c>
      <c r="E52" s="2">
        <v>200</v>
      </c>
      <c r="F52" s="2">
        <v>0</v>
      </c>
      <c r="G52" s="5">
        <v>200</v>
      </c>
      <c r="H52" s="17"/>
    </row>
    <row r="53" spans="1:8" ht="18" x14ac:dyDescent="0.25">
      <c r="A53" s="99"/>
      <c r="B53" s="2">
        <v>4</v>
      </c>
      <c r="C53" s="4" t="s">
        <v>82</v>
      </c>
      <c r="D53" s="5" t="s">
        <v>386</v>
      </c>
      <c r="E53" s="2">
        <v>440</v>
      </c>
      <c r="F53" s="2">
        <v>440</v>
      </c>
      <c r="G53" s="5"/>
      <c r="H53" s="17">
        <v>4840</v>
      </c>
    </row>
    <row r="54" spans="1:8" ht="18" x14ac:dyDescent="0.25">
      <c r="A54" s="99"/>
      <c r="B54" s="2">
        <v>5</v>
      </c>
      <c r="C54" s="4" t="s">
        <v>83</v>
      </c>
      <c r="D54" s="5" t="s">
        <v>382</v>
      </c>
      <c r="E54" s="2">
        <v>57</v>
      </c>
      <c r="F54" s="2">
        <v>50</v>
      </c>
      <c r="G54" s="5">
        <v>7</v>
      </c>
      <c r="H54" s="17">
        <v>550</v>
      </c>
    </row>
    <row r="55" spans="1:8" ht="31.5" x14ac:dyDescent="0.25">
      <c r="A55" s="99"/>
      <c r="B55" s="2">
        <v>6</v>
      </c>
      <c r="C55" s="4" t="s">
        <v>84</v>
      </c>
      <c r="D55" s="5" t="s">
        <v>382</v>
      </c>
      <c r="E55" s="2">
        <v>90</v>
      </c>
      <c r="F55" s="2" t="s">
        <v>385</v>
      </c>
      <c r="G55" s="5"/>
      <c r="H55" s="17"/>
    </row>
    <row r="56" spans="1:8" ht="18.75" thickBot="1" x14ac:dyDescent="0.3">
      <c r="A56" s="118"/>
      <c r="B56" s="42">
        <v>7</v>
      </c>
      <c r="C56" s="43" t="s">
        <v>85</v>
      </c>
      <c r="D56" s="45" t="s">
        <v>382</v>
      </c>
      <c r="E56" s="42">
        <v>51</v>
      </c>
      <c r="F56" s="42">
        <v>51</v>
      </c>
      <c r="G56" s="45"/>
      <c r="H56" s="50">
        <v>561</v>
      </c>
    </row>
    <row r="57" spans="1:8" ht="18.75" thickTop="1" x14ac:dyDescent="0.25">
      <c r="A57" s="111" t="s">
        <v>51</v>
      </c>
      <c r="B57" s="39"/>
      <c r="C57" s="40"/>
      <c r="D57" s="41"/>
      <c r="E57" s="41">
        <f>SUM(E58:E61)</f>
        <v>137.5</v>
      </c>
      <c r="F57" s="41">
        <f>SUM(F58:F61)</f>
        <v>137.5</v>
      </c>
      <c r="G57" s="41">
        <f>SUM(G58:G61)</f>
        <v>0</v>
      </c>
      <c r="H57" s="41">
        <f>SUM(H58:H61)</f>
        <v>0</v>
      </c>
    </row>
    <row r="58" spans="1:8" ht="18" x14ac:dyDescent="0.25">
      <c r="A58" s="99"/>
      <c r="B58" s="100">
        <v>1</v>
      </c>
      <c r="C58" s="101" t="s">
        <v>111</v>
      </c>
      <c r="D58" s="102" t="s">
        <v>382</v>
      </c>
      <c r="E58" s="100">
        <v>12.5</v>
      </c>
      <c r="F58" s="100">
        <v>12.5</v>
      </c>
      <c r="G58" s="102"/>
      <c r="H58" s="301" t="s">
        <v>372</v>
      </c>
    </row>
    <row r="59" spans="1:8" ht="18" x14ac:dyDescent="0.25">
      <c r="A59" s="99"/>
      <c r="B59" s="100">
        <v>2</v>
      </c>
      <c r="C59" s="101" t="s">
        <v>112</v>
      </c>
      <c r="D59" s="102" t="s">
        <v>382</v>
      </c>
      <c r="E59" s="100">
        <v>25</v>
      </c>
      <c r="F59" s="100">
        <v>25</v>
      </c>
      <c r="G59" s="102"/>
      <c r="H59" s="301" t="s">
        <v>387</v>
      </c>
    </row>
    <row r="60" spans="1:8" ht="18" x14ac:dyDescent="0.25">
      <c r="A60" s="128"/>
      <c r="B60" s="190">
        <v>3</v>
      </c>
      <c r="C60" s="4" t="s">
        <v>113</v>
      </c>
      <c r="D60" s="5" t="s">
        <v>382</v>
      </c>
      <c r="E60" s="190">
        <v>75</v>
      </c>
      <c r="F60" s="190">
        <v>75</v>
      </c>
      <c r="G60" s="5"/>
      <c r="H60" s="297" t="s">
        <v>388</v>
      </c>
    </row>
    <row r="61" spans="1:8" ht="18.75" thickBot="1" x14ac:dyDescent="0.3">
      <c r="A61" s="118"/>
      <c r="B61" s="131">
        <v>4</v>
      </c>
      <c r="C61" s="132" t="s">
        <v>113</v>
      </c>
      <c r="D61" s="133" t="s">
        <v>373</v>
      </c>
      <c r="E61" s="131">
        <v>25</v>
      </c>
      <c r="F61" s="131">
        <v>25</v>
      </c>
      <c r="G61" s="133"/>
      <c r="H61" s="296" t="s">
        <v>389</v>
      </c>
    </row>
    <row r="62" spans="1:8" ht="19.5" thickTop="1" thickBot="1" x14ac:dyDescent="0.3">
      <c r="A62" s="155" t="s">
        <v>211</v>
      </c>
      <c r="B62" s="156"/>
      <c r="C62" s="157"/>
      <c r="D62" s="158"/>
      <c r="E62" s="156"/>
      <c r="F62" s="156"/>
      <c r="G62" s="158"/>
      <c r="H62" s="159"/>
    </row>
    <row r="63" spans="1:8" ht="18.75" thickTop="1" x14ac:dyDescent="0.25">
      <c r="A63" s="104" t="s">
        <v>52</v>
      </c>
      <c r="B63" s="29"/>
      <c r="C63" s="30"/>
      <c r="D63" s="31"/>
      <c r="E63" s="31">
        <f>SUM(E64)</f>
        <v>20</v>
      </c>
      <c r="F63" s="31">
        <f>SUM(F64)</f>
        <v>20</v>
      </c>
      <c r="G63" s="31">
        <f>SUM(G64)</f>
        <v>0</v>
      </c>
      <c r="H63" s="31">
        <f>SUM(H64)</f>
        <v>300</v>
      </c>
    </row>
    <row r="64" spans="1:8" ht="18.75" thickBot="1" x14ac:dyDescent="0.3">
      <c r="A64" s="121"/>
      <c r="B64" s="122">
        <v>1</v>
      </c>
      <c r="C64" s="43" t="s">
        <v>86</v>
      </c>
      <c r="D64" s="45" t="s">
        <v>373</v>
      </c>
      <c r="E64" s="122">
        <v>20</v>
      </c>
      <c r="F64" s="122">
        <v>20</v>
      </c>
      <c r="G64" s="45">
        <v>0</v>
      </c>
      <c r="H64" s="123">
        <v>300</v>
      </c>
    </row>
    <row r="65" spans="1:8" ht="18.75" thickTop="1" x14ac:dyDescent="0.25">
      <c r="A65" s="111" t="s">
        <v>53</v>
      </c>
      <c r="B65" s="39"/>
      <c r="C65" s="40"/>
      <c r="D65" s="41"/>
      <c r="E65" s="41">
        <f>SUM(E66:E77)</f>
        <v>682</v>
      </c>
      <c r="F65" s="41">
        <f>SUM(F66:F77)</f>
        <v>0</v>
      </c>
      <c r="G65" s="41">
        <f>SUM(G66:G77)</f>
        <v>50</v>
      </c>
      <c r="H65" s="41">
        <f>SUM(H66:H77)</f>
        <v>0</v>
      </c>
    </row>
    <row r="66" spans="1:8" ht="31.5" x14ac:dyDescent="0.25">
      <c r="A66" s="128"/>
      <c r="B66" s="190">
        <v>1</v>
      </c>
      <c r="C66" s="4" t="s">
        <v>194</v>
      </c>
      <c r="D66" s="5" t="s">
        <v>382</v>
      </c>
      <c r="E66" s="190">
        <v>200</v>
      </c>
      <c r="F66" s="190"/>
      <c r="G66" s="5">
        <v>0</v>
      </c>
      <c r="H66" s="297"/>
    </row>
    <row r="67" spans="1:8" ht="39" customHeight="1" x14ac:dyDescent="0.25">
      <c r="A67" s="128"/>
      <c r="B67" s="190"/>
      <c r="C67" s="4"/>
      <c r="D67" s="5" t="s">
        <v>390</v>
      </c>
      <c r="E67" s="190"/>
      <c r="F67" s="190"/>
      <c r="G67" s="5"/>
      <c r="H67" s="297"/>
    </row>
    <row r="68" spans="1:8" ht="18" x14ac:dyDescent="0.25">
      <c r="A68" s="128"/>
      <c r="B68" s="190"/>
      <c r="C68" s="4"/>
      <c r="D68" s="5" t="s">
        <v>391</v>
      </c>
      <c r="E68" s="190"/>
      <c r="F68" s="190"/>
      <c r="G68" s="5"/>
      <c r="H68" s="297"/>
    </row>
    <row r="69" spans="1:8" ht="47.25" x14ac:dyDescent="0.25">
      <c r="A69" s="128"/>
      <c r="B69" s="190">
        <v>2</v>
      </c>
      <c r="C69" s="4" t="s">
        <v>219</v>
      </c>
      <c r="D69" s="5" t="s">
        <v>382</v>
      </c>
      <c r="E69" s="190">
        <v>250</v>
      </c>
      <c r="F69" s="190"/>
      <c r="G69" s="5">
        <v>0</v>
      </c>
      <c r="H69" s="297"/>
    </row>
    <row r="70" spans="1:8" ht="18" x14ac:dyDescent="0.25">
      <c r="A70" s="128"/>
      <c r="B70" s="190"/>
      <c r="C70" s="4"/>
      <c r="D70" s="5" t="s">
        <v>390</v>
      </c>
      <c r="E70" s="190">
        <v>32</v>
      </c>
      <c r="F70" s="190"/>
      <c r="G70" s="5">
        <v>0</v>
      </c>
      <c r="H70" s="297"/>
    </row>
    <row r="71" spans="1:8" ht="18" x14ac:dyDescent="0.25">
      <c r="A71" s="128"/>
      <c r="B71" s="190"/>
      <c r="C71" s="4"/>
      <c r="D71" s="5" t="s">
        <v>391</v>
      </c>
      <c r="E71" s="190"/>
      <c r="F71" s="190"/>
      <c r="G71" s="5"/>
      <c r="H71" s="297"/>
    </row>
    <row r="72" spans="1:8" ht="18" x14ac:dyDescent="0.25">
      <c r="A72" s="128"/>
      <c r="B72" s="190">
        <v>3</v>
      </c>
      <c r="C72" s="4" t="s">
        <v>195</v>
      </c>
      <c r="D72" s="5" t="s">
        <v>382</v>
      </c>
      <c r="E72" s="190">
        <v>40</v>
      </c>
      <c r="F72" s="190"/>
      <c r="G72" s="5">
        <v>0</v>
      </c>
      <c r="H72" s="297"/>
    </row>
    <row r="73" spans="1:8" ht="18" x14ac:dyDescent="0.25">
      <c r="A73" s="128"/>
      <c r="B73" s="190"/>
      <c r="C73" s="4"/>
      <c r="D73" s="5" t="s">
        <v>390</v>
      </c>
      <c r="E73" s="190">
        <v>25</v>
      </c>
      <c r="F73" s="190"/>
      <c r="G73" s="5">
        <v>0</v>
      </c>
      <c r="H73" s="297"/>
    </row>
    <row r="74" spans="1:8" ht="18" x14ac:dyDescent="0.25">
      <c r="A74" s="128"/>
      <c r="B74" s="190"/>
      <c r="C74" s="4"/>
      <c r="D74" s="5" t="s">
        <v>391</v>
      </c>
      <c r="E74" s="190">
        <v>60</v>
      </c>
      <c r="F74" s="190"/>
      <c r="G74" s="5">
        <v>0</v>
      </c>
      <c r="H74" s="297"/>
    </row>
    <row r="75" spans="1:8" ht="18" x14ac:dyDescent="0.25">
      <c r="A75" s="128"/>
      <c r="B75" s="190">
        <v>4</v>
      </c>
      <c r="C75" s="4" t="s">
        <v>196</v>
      </c>
      <c r="D75" s="5" t="s">
        <v>382</v>
      </c>
      <c r="E75" s="190">
        <v>50</v>
      </c>
      <c r="F75" s="190"/>
      <c r="G75" s="5">
        <v>50</v>
      </c>
      <c r="H75" s="297"/>
    </row>
    <row r="76" spans="1:8" ht="18" x14ac:dyDescent="0.25">
      <c r="A76" s="128"/>
      <c r="B76" s="190"/>
      <c r="C76" s="4"/>
      <c r="D76" s="5" t="s">
        <v>390</v>
      </c>
      <c r="E76" s="190">
        <v>25</v>
      </c>
      <c r="F76" s="190"/>
      <c r="G76" s="5">
        <v>0</v>
      </c>
      <c r="H76" s="297"/>
    </row>
    <row r="77" spans="1:8" ht="18" x14ac:dyDescent="0.25">
      <c r="A77" s="128"/>
      <c r="B77" s="190"/>
      <c r="C77" s="4"/>
      <c r="D77" s="5" t="s">
        <v>391</v>
      </c>
      <c r="E77" s="190"/>
      <c r="F77" s="190"/>
      <c r="G77" s="5"/>
      <c r="H77" s="297"/>
    </row>
    <row r="78" spans="1:8" ht="18" x14ac:dyDescent="0.25">
      <c r="A78" s="179" t="s">
        <v>54</v>
      </c>
      <c r="B78" s="52"/>
      <c r="C78" s="52"/>
      <c r="D78" s="54"/>
      <c r="E78" s="54">
        <f>SUM(E79:E88)</f>
        <v>4029</v>
      </c>
      <c r="F78" s="54">
        <f>SUM(F79:F88)</f>
        <v>904</v>
      </c>
      <c r="G78" s="54">
        <f>SUM(G79:G88)</f>
        <v>0</v>
      </c>
      <c r="H78" s="54">
        <f>SUM(H79:H88)</f>
        <v>0</v>
      </c>
    </row>
    <row r="79" spans="1:8" ht="31.5" x14ac:dyDescent="0.25">
      <c r="A79" s="128"/>
      <c r="B79" s="190">
        <v>1</v>
      </c>
      <c r="C79" s="4" t="s">
        <v>89</v>
      </c>
      <c r="D79" s="5" t="s">
        <v>382</v>
      </c>
      <c r="E79" s="190">
        <v>3125</v>
      </c>
      <c r="F79" s="190"/>
      <c r="G79" s="5"/>
      <c r="H79" s="297"/>
    </row>
    <row r="80" spans="1:8" ht="18" x14ac:dyDescent="0.25">
      <c r="A80" s="128"/>
      <c r="B80" s="190">
        <v>2</v>
      </c>
      <c r="C80" s="4" t="s">
        <v>90</v>
      </c>
      <c r="D80" s="5" t="s">
        <v>382</v>
      </c>
      <c r="E80" s="190">
        <v>60</v>
      </c>
      <c r="F80" s="190">
        <v>60</v>
      </c>
      <c r="G80" s="5"/>
      <c r="H80" s="297"/>
    </row>
    <row r="81" spans="1:8" ht="18" x14ac:dyDescent="0.25">
      <c r="A81" s="128"/>
      <c r="B81" s="190">
        <v>3</v>
      </c>
      <c r="C81" s="4" t="s">
        <v>91</v>
      </c>
      <c r="D81" s="5" t="s">
        <v>382</v>
      </c>
      <c r="E81" s="190">
        <v>70</v>
      </c>
      <c r="F81" s="190">
        <v>70</v>
      </c>
      <c r="G81" s="5"/>
      <c r="H81" s="297"/>
    </row>
    <row r="82" spans="1:8" ht="18" x14ac:dyDescent="0.25">
      <c r="A82" s="128"/>
      <c r="B82" s="190"/>
      <c r="C82" s="4"/>
      <c r="D82" s="5" t="s">
        <v>390</v>
      </c>
      <c r="E82" s="190">
        <v>6</v>
      </c>
      <c r="F82" s="190">
        <v>6</v>
      </c>
      <c r="G82" s="5"/>
      <c r="H82" s="297"/>
    </row>
    <row r="83" spans="1:8" ht="18" x14ac:dyDescent="0.25">
      <c r="A83" s="128"/>
      <c r="B83" s="190">
        <v>4</v>
      </c>
      <c r="C83" s="4" t="s">
        <v>92</v>
      </c>
      <c r="D83" s="5" t="s">
        <v>382</v>
      </c>
      <c r="E83" s="190">
        <v>130</v>
      </c>
      <c r="F83" s="190">
        <v>130</v>
      </c>
      <c r="G83" s="5"/>
      <c r="H83" s="297"/>
    </row>
    <row r="84" spans="1:8" ht="18" x14ac:dyDescent="0.25">
      <c r="A84" s="128"/>
      <c r="B84" s="190">
        <v>5</v>
      </c>
      <c r="C84" s="4" t="s">
        <v>93</v>
      </c>
      <c r="D84" s="5" t="s">
        <v>382</v>
      </c>
      <c r="E84" s="190">
        <v>50</v>
      </c>
      <c r="F84" s="190">
        <v>50</v>
      </c>
      <c r="G84" s="5"/>
      <c r="H84" s="297"/>
    </row>
    <row r="85" spans="1:8" ht="18" x14ac:dyDescent="0.25">
      <c r="A85" s="128"/>
      <c r="B85" s="190">
        <v>6</v>
      </c>
      <c r="C85" s="4" t="s">
        <v>94</v>
      </c>
      <c r="D85" s="5" t="s">
        <v>382</v>
      </c>
      <c r="E85" s="190">
        <v>25</v>
      </c>
      <c r="F85" s="190">
        <v>25</v>
      </c>
      <c r="G85" s="5"/>
      <c r="H85" s="297"/>
    </row>
    <row r="86" spans="1:8" ht="18" x14ac:dyDescent="0.25">
      <c r="A86" s="128"/>
      <c r="B86" s="190">
        <v>7</v>
      </c>
      <c r="C86" s="4" t="s">
        <v>95</v>
      </c>
      <c r="D86" s="5" t="s">
        <v>382</v>
      </c>
      <c r="E86" s="190">
        <v>5</v>
      </c>
      <c r="F86" s="190">
        <v>5</v>
      </c>
      <c r="G86" s="5"/>
      <c r="H86" s="297"/>
    </row>
    <row r="87" spans="1:8" ht="18" x14ac:dyDescent="0.25">
      <c r="A87" s="128"/>
      <c r="B87" s="190">
        <v>8</v>
      </c>
      <c r="C87" s="4" t="s">
        <v>96</v>
      </c>
      <c r="D87" s="5" t="s">
        <v>382</v>
      </c>
      <c r="E87" s="190">
        <v>6</v>
      </c>
      <c r="F87" s="190">
        <v>6</v>
      </c>
      <c r="G87" s="5"/>
      <c r="H87" s="297"/>
    </row>
    <row r="88" spans="1:8" ht="18" x14ac:dyDescent="0.25">
      <c r="A88" s="128"/>
      <c r="B88" s="190">
        <v>9</v>
      </c>
      <c r="C88" s="4" t="s">
        <v>97</v>
      </c>
      <c r="D88" s="5" t="s">
        <v>391</v>
      </c>
      <c r="E88" s="190">
        <v>552</v>
      </c>
      <c r="F88" s="190">
        <v>552</v>
      </c>
      <c r="G88" s="5"/>
      <c r="H88" s="297"/>
    </row>
    <row r="89" spans="1:8" ht="18" x14ac:dyDescent="0.25">
      <c r="A89" s="104" t="s">
        <v>55</v>
      </c>
      <c r="B89" s="29"/>
      <c r="C89" s="30"/>
      <c r="D89" s="31"/>
      <c r="E89" s="31">
        <f>SUM(E90:E94)</f>
        <v>100</v>
      </c>
      <c r="F89" s="31">
        <f>SUM(F90:F94)</f>
        <v>0</v>
      </c>
      <c r="G89" s="31">
        <f>SUM(G90:G94)</f>
        <v>100</v>
      </c>
      <c r="H89" s="31">
        <f>SUM(H90:H94)</f>
        <v>0</v>
      </c>
    </row>
    <row r="90" spans="1:8" ht="18" x14ac:dyDescent="0.25">
      <c r="A90" s="128"/>
      <c r="B90" s="190">
        <v>1</v>
      </c>
      <c r="C90" s="4" t="s">
        <v>123</v>
      </c>
      <c r="D90" s="5" t="s">
        <v>382</v>
      </c>
      <c r="E90" s="190" t="s">
        <v>104</v>
      </c>
      <c r="F90" s="190" t="s">
        <v>104</v>
      </c>
      <c r="G90" s="5" t="s">
        <v>104</v>
      </c>
      <c r="H90" s="297" t="s">
        <v>104</v>
      </c>
    </row>
    <row r="91" spans="1:8" ht="18" x14ac:dyDescent="0.25">
      <c r="A91" s="128"/>
      <c r="B91" s="190">
        <v>2</v>
      </c>
      <c r="C91" s="4" t="s">
        <v>124</v>
      </c>
      <c r="D91" s="5" t="s">
        <v>390</v>
      </c>
      <c r="E91" s="190" t="s">
        <v>104</v>
      </c>
      <c r="F91" s="190" t="s">
        <v>104</v>
      </c>
      <c r="G91" s="5" t="s">
        <v>104</v>
      </c>
      <c r="H91" s="297" t="s">
        <v>104</v>
      </c>
    </row>
    <row r="92" spans="1:8" ht="18" x14ac:dyDescent="0.25">
      <c r="A92" s="128"/>
      <c r="B92" s="190">
        <v>3</v>
      </c>
      <c r="C92" s="4" t="s">
        <v>125</v>
      </c>
      <c r="D92" s="5" t="s">
        <v>382</v>
      </c>
      <c r="E92" s="190" t="s">
        <v>104</v>
      </c>
      <c r="F92" s="190" t="s">
        <v>104</v>
      </c>
      <c r="G92" s="5" t="s">
        <v>104</v>
      </c>
      <c r="H92" s="297" t="s">
        <v>104</v>
      </c>
    </row>
    <row r="93" spans="1:8" ht="18" x14ac:dyDescent="0.25">
      <c r="A93" s="128"/>
      <c r="B93" s="190">
        <v>4</v>
      </c>
      <c r="C93" s="4" t="s">
        <v>126</v>
      </c>
      <c r="D93" s="5" t="s">
        <v>382</v>
      </c>
      <c r="E93" s="190" t="s">
        <v>104</v>
      </c>
      <c r="F93" s="190" t="s">
        <v>104</v>
      </c>
      <c r="G93" s="5" t="s">
        <v>104</v>
      </c>
      <c r="H93" s="297" t="s">
        <v>104</v>
      </c>
    </row>
    <row r="94" spans="1:8" ht="18.75" thickBot="1" x14ac:dyDescent="0.3">
      <c r="A94" s="121"/>
      <c r="B94" s="122">
        <v>5</v>
      </c>
      <c r="C94" s="43" t="s">
        <v>127</v>
      </c>
      <c r="D94" s="45" t="s">
        <v>382</v>
      </c>
      <c r="E94" s="122">
        <v>100</v>
      </c>
      <c r="F94" s="122">
        <v>0</v>
      </c>
      <c r="G94" s="45">
        <v>100</v>
      </c>
      <c r="H94" s="123">
        <v>0</v>
      </c>
    </row>
    <row r="95" spans="1:8" ht="19.5" thickTop="1" thickBot="1" x14ac:dyDescent="0.3">
      <c r="A95" s="136" t="s">
        <v>212</v>
      </c>
      <c r="B95" s="137"/>
      <c r="C95" s="138"/>
      <c r="D95" s="139"/>
      <c r="E95" s="137"/>
      <c r="F95" s="137"/>
      <c r="G95" s="139"/>
      <c r="H95" s="140"/>
    </row>
    <row r="96" spans="1:8" ht="18.75" thickTop="1" x14ac:dyDescent="0.25">
      <c r="A96" s="104" t="s">
        <v>213</v>
      </c>
      <c r="B96" s="29"/>
      <c r="C96" s="30"/>
      <c r="D96" s="31"/>
      <c r="E96" s="31">
        <f>SUM(E97:E103)</f>
        <v>579</v>
      </c>
      <c r="F96" s="31">
        <f>SUM(F97:F103)</f>
        <v>487</v>
      </c>
      <c r="G96" s="31">
        <f>SUM(G97:G103)</f>
        <v>0</v>
      </c>
      <c r="H96" s="31">
        <f>SUM(H97:H103)</f>
        <v>0</v>
      </c>
    </row>
    <row r="97" spans="1:8" ht="18" x14ac:dyDescent="0.25">
      <c r="A97" s="128"/>
      <c r="B97" s="190">
        <v>1</v>
      </c>
      <c r="C97" s="4" t="s">
        <v>220</v>
      </c>
      <c r="D97" s="5" t="s">
        <v>382</v>
      </c>
      <c r="E97" s="190">
        <v>135</v>
      </c>
      <c r="F97" s="190">
        <v>135</v>
      </c>
      <c r="G97" s="5"/>
      <c r="H97" s="297"/>
    </row>
    <row r="98" spans="1:8" ht="18" x14ac:dyDescent="0.25">
      <c r="A98" s="128"/>
      <c r="B98" s="190">
        <v>2</v>
      </c>
      <c r="C98" s="4" t="s">
        <v>221</v>
      </c>
      <c r="D98" s="5" t="s">
        <v>382</v>
      </c>
      <c r="E98" s="190">
        <v>50</v>
      </c>
      <c r="F98" s="190">
        <v>50</v>
      </c>
      <c r="G98" s="5"/>
      <c r="H98" s="297"/>
    </row>
    <row r="99" spans="1:8" ht="18" x14ac:dyDescent="0.25">
      <c r="A99" s="128"/>
      <c r="B99" s="190"/>
      <c r="C99" s="4"/>
      <c r="D99" s="5" t="s">
        <v>373</v>
      </c>
      <c r="E99" s="190">
        <v>75</v>
      </c>
      <c r="F99" s="190">
        <v>75</v>
      </c>
      <c r="G99" s="5"/>
      <c r="H99" s="297"/>
    </row>
    <row r="100" spans="1:8" ht="18" x14ac:dyDescent="0.25">
      <c r="A100" s="128"/>
      <c r="B100" s="190">
        <v>3</v>
      </c>
      <c r="C100" s="4" t="s">
        <v>222</v>
      </c>
      <c r="D100" s="224" t="s">
        <v>382</v>
      </c>
      <c r="E100" s="190">
        <v>100</v>
      </c>
      <c r="F100" s="190">
        <v>100</v>
      </c>
      <c r="G100" s="5"/>
      <c r="H100" s="297"/>
    </row>
    <row r="101" spans="1:8" ht="18" x14ac:dyDescent="0.25">
      <c r="A101" s="128"/>
      <c r="B101" s="190"/>
      <c r="C101" s="4"/>
      <c r="D101" s="5" t="s">
        <v>373</v>
      </c>
      <c r="E101" s="190">
        <v>27</v>
      </c>
      <c r="F101" s="190">
        <v>27</v>
      </c>
      <c r="G101" s="5"/>
      <c r="H101" s="297"/>
    </row>
    <row r="102" spans="1:8" ht="18" x14ac:dyDescent="0.25">
      <c r="A102" s="128"/>
      <c r="B102" s="190">
        <v>4</v>
      </c>
      <c r="C102" s="4" t="s">
        <v>223</v>
      </c>
      <c r="D102" s="5" t="s">
        <v>382</v>
      </c>
      <c r="E102" s="190">
        <v>92</v>
      </c>
      <c r="F102" s="190"/>
      <c r="G102" s="5"/>
      <c r="H102" s="297"/>
    </row>
    <row r="103" spans="1:8" ht="18.75" thickBot="1" x14ac:dyDescent="0.3">
      <c r="A103" s="121"/>
      <c r="B103" s="122">
        <v>5</v>
      </c>
      <c r="C103" s="43" t="s">
        <v>224</v>
      </c>
      <c r="D103" s="45" t="s">
        <v>382</v>
      </c>
      <c r="E103" s="122">
        <v>100</v>
      </c>
      <c r="F103" s="122">
        <v>100</v>
      </c>
      <c r="G103" s="45"/>
      <c r="H103" s="123"/>
    </row>
    <row r="104" spans="1:8" ht="18.75" thickTop="1" x14ac:dyDescent="0.25">
      <c r="A104" s="104" t="s">
        <v>56</v>
      </c>
      <c r="B104" s="52"/>
      <c r="C104" s="52"/>
      <c r="D104" s="54"/>
      <c r="E104" s="54">
        <f>SUM(E105:E106)</f>
        <v>182</v>
      </c>
      <c r="F104" s="54">
        <f>SUM(F105:F106)</f>
        <v>140</v>
      </c>
      <c r="G104" s="54">
        <f>SUM(G105:G106)</f>
        <v>0</v>
      </c>
      <c r="H104" s="54">
        <f>SUM(H105:H106)</f>
        <v>0</v>
      </c>
    </row>
    <row r="105" spans="1:8" ht="18" x14ac:dyDescent="0.25">
      <c r="A105" s="128"/>
      <c r="B105" s="219">
        <v>1</v>
      </c>
      <c r="C105" s="134" t="s">
        <v>235</v>
      </c>
      <c r="D105" s="297" t="s">
        <v>383</v>
      </c>
      <c r="E105" s="297">
        <v>140</v>
      </c>
      <c r="F105" s="297">
        <v>140</v>
      </c>
      <c r="G105" s="297" t="s">
        <v>392</v>
      </c>
      <c r="H105" s="297"/>
    </row>
    <row r="106" spans="1:8" ht="18" x14ac:dyDescent="0.25">
      <c r="A106" s="128"/>
      <c r="B106" s="219">
        <v>2</v>
      </c>
      <c r="C106" s="134" t="s">
        <v>236</v>
      </c>
      <c r="D106" s="297" t="s">
        <v>383</v>
      </c>
      <c r="E106" s="297">
        <v>42</v>
      </c>
      <c r="F106" s="297" t="s">
        <v>392</v>
      </c>
      <c r="G106" s="297"/>
      <c r="H106" s="297"/>
    </row>
    <row r="107" spans="1:8" ht="18" x14ac:dyDescent="0.25">
      <c r="A107" s="104" t="s">
        <v>57</v>
      </c>
      <c r="B107" s="52"/>
      <c r="C107" s="52"/>
      <c r="D107" s="54"/>
      <c r="E107" s="54">
        <f>SUM(E108:E112)</f>
        <v>430</v>
      </c>
      <c r="F107" s="54">
        <f>SUM(F108:F112)</f>
        <v>90</v>
      </c>
      <c r="G107" s="54">
        <f>SUM(G108:G112)</f>
        <v>0</v>
      </c>
      <c r="H107" s="54">
        <f>SUM(H108:H112)</f>
        <v>678</v>
      </c>
    </row>
    <row r="108" spans="1:8" ht="18" x14ac:dyDescent="0.25">
      <c r="A108" s="128"/>
      <c r="B108" s="219">
        <v>1</v>
      </c>
      <c r="C108" s="142" t="s">
        <v>107</v>
      </c>
      <c r="D108" s="219" t="s">
        <v>393</v>
      </c>
      <c r="E108" s="219">
        <v>200</v>
      </c>
      <c r="F108" s="219"/>
      <c r="G108" s="219"/>
      <c r="H108" s="219" t="s">
        <v>370</v>
      </c>
    </row>
    <row r="109" spans="1:8" ht="18" x14ac:dyDescent="0.25">
      <c r="A109" s="128"/>
      <c r="B109" s="219">
        <v>2</v>
      </c>
      <c r="C109" s="142" t="s">
        <v>108</v>
      </c>
      <c r="D109" s="219" t="s">
        <v>393</v>
      </c>
      <c r="E109" s="219">
        <v>125</v>
      </c>
      <c r="F109" s="219"/>
      <c r="G109" s="219"/>
      <c r="H109" s="219" t="s">
        <v>370</v>
      </c>
    </row>
    <row r="110" spans="1:8" ht="18" x14ac:dyDescent="0.25">
      <c r="A110" s="128"/>
      <c r="B110" s="219">
        <v>3</v>
      </c>
      <c r="C110" s="142" t="s">
        <v>109</v>
      </c>
      <c r="D110" s="219" t="s">
        <v>393</v>
      </c>
      <c r="E110" s="219">
        <v>60</v>
      </c>
      <c r="F110" s="219">
        <v>60</v>
      </c>
      <c r="G110" s="219"/>
      <c r="H110" s="219">
        <v>456</v>
      </c>
    </row>
    <row r="111" spans="1:8" ht="18" x14ac:dyDescent="0.25">
      <c r="A111" s="128"/>
      <c r="B111" s="219"/>
      <c r="C111" s="142"/>
      <c r="D111" s="219" t="s">
        <v>22</v>
      </c>
      <c r="E111" s="219">
        <v>30</v>
      </c>
      <c r="F111" s="219">
        <v>30</v>
      </c>
      <c r="G111" s="219"/>
      <c r="H111" s="219">
        <v>222</v>
      </c>
    </row>
    <row r="112" spans="1:8" ht="18.75" thickBot="1" x14ac:dyDescent="0.3">
      <c r="A112" s="257"/>
      <c r="B112" s="309">
        <v>4</v>
      </c>
      <c r="C112" s="310" t="s">
        <v>110</v>
      </c>
      <c r="D112" s="309" t="s">
        <v>393</v>
      </c>
      <c r="E112" s="309">
        <v>15</v>
      </c>
      <c r="F112" s="309"/>
      <c r="G112" s="309"/>
      <c r="H112" s="309" t="s">
        <v>370</v>
      </c>
    </row>
    <row r="113" spans="1:8" ht="18.75" thickTop="1" x14ac:dyDescent="0.25">
      <c r="A113" s="111" t="s">
        <v>58</v>
      </c>
      <c r="B113" s="56"/>
      <c r="C113" s="56"/>
      <c r="D113" s="58"/>
      <c r="E113" s="58">
        <f>SUM(E114)</f>
        <v>11</v>
      </c>
      <c r="F113" s="58">
        <f>SUM(F114)</f>
        <v>11</v>
      </c>
      <c r="G113" s="58">
        <f>SUM(G114)</f>
        <v>0</v>
      </c>
      <c r="H113" s="58">
        <f>SUM(H114)</f>
        <v>165</v>
      </c>
    </row>
    <row r="114" spans="1:8" ht="32.25" thickBot="1" x14ac:dyDescent="0.3">
      <c r="A114" s="121"/>
      <c r="B114" s="123">
        <v>1</v>
      </c>
      <c r="C114" s="147" t="s">
        <v>247</v>
      </c>
      <c r="D114" s="311" t="s">
        <v>394</v>
      </c>
      <c r="E114" s="123">
        <v>11</v>
      </c>
      <c r="F114" s="123">
        <v>11</v>
      </c>
      <c r="G114" s="123">
        <v>0</v>
      </c>
      <c r="H114" s="123">
        <v>165</v>
      </c>
    </row>
    <row r="115" spans="1:8" ht="18.75" thickTop="1" x14ac:dyDescent="0.25">
      <c r="A115" s="152" t="s">
        <v>59</v>
      </c>
      <c r="B115" s="160"/>
      <c r="C115" s="160"/>
      <c r="D115" s="160"/>
      <c r="E115" s="160"/>
      <c r="F115" s="160"/>
      <c r="G115" s="160"/>
      <c r="H115" s="153"/>
    </row>
    <row r="116" spans="1:8" ht="18" x14ac:dyDescent="0.25">
      <c r="A116" s="135" t="s">
        <v>60</v>
      </c>
      <c r="B116" s="143"/>
      <c r="C116" s="143"/>
      <c r="D116" s="148"/>
      <c r="E116" s="148">
        <f>SUM(E117:E120)</f>
        <v>542</v>
      </c>
      <c r="F116" s="148">
        <f>SUM(F117:F120)</f>
        <v>172</v>
      </c>
      <c r="G116" s="148">
        <f>SUM(G117:G120)</f>
        <v>370</v>
      </c>
      <c r="H116" s="148">
        <f>SUM(H117:H120)</f>
        <v>2776</v>
      </c>
    </row>
    <row r="117" spans="1:8" ht="18" x14ac:dyDescent="0.25">
      <c r="A117" s="128"/>
      <c r="B117" s="297">
        <v>1</v>
      </c>
      <c r="C117" s="134" t="s">
        <v>133</v>
      </c>
      <c r="D117" s="219" t="s">
        <v>382</v>
      </c>
      <c r="E117" s="219">
        <v>50</v>
      </c>
      <c r="F117" s="219">
        <v>50</v>
      </c>
      <c r="G117" s="219"/>
      <c r="H117" s="219">
        <v>750</v>
      </c>
    </row>
    <row r="118" spans="1:8" ht="18" x14ac:dyDescent="0.25">
      <c r="A118" s="128"/>
      <c r="B118" s="297">
        <v>2</v>
      </c>
      <c r="C118" s="134" t="s">
        <v>134</v>
      </c>
      <c r="D118" s="219" t="s">
        <v>382</v>
      </c>
      <c r="E118" s="219">
        <v>30</v>
      </c>
      <c r="F118" s="219">
        <v>30</v>
      </c>
      <c r="G118" s="219"/>
      <c r="H118" s="219">
        <v>450</v>
      </c>
    </row>
    <row r="119" spans="1:8" ht="18" x14ac:dyDescent="0.25">
      <c r="A119" s="128"/>
      <c r="B119" s="297">
        <v>3</v>
      </c>
      <c r="C119" s="134" t="s">
        <v>225</v>
      </c>
      <c r="D119" s="219" t="s">
        <v>382</v>
      </c>
      <c r="E119" s="219">
        <v>450</v>
      </c>
      <c r="F119" s="219">
        <v>80</v>
      </c>
      <c r="G119" s="219">
        <v>370</v>
      </c>
      <c r="H119" s="219">
        <v>1360</v>
      </c>
    </row>
    <row r="120" spans="1:8" ht="18" x14ac:dyDescent="0.25">
      <c r="A120" s="128"/>
      <c r="B120" s="297">
        <v>4</v>
      </c>
      <c r="C120" s="134" t="s">
        <v>226</v>
      </c>
      <c r="D120" s="219" t="s">
        <v>382</v>
      </c>
      <c r="E120" s="219">
        <v>12</v>
      </c>
      <c r="F120" s="219">
        <v>12</v>
      </c>
      <c r="G120" s="219"/>
      <c r="H120" s="219">
        <v>216</v>
      </c>
    </row>
    <row r="121" spans="1:8" ht="18" x14ac:dyDescent="0.25">
      <c r="A121" s="161" t="s">
        <v>61</v>
      </c>
      <c r="B121" s="162"/>
      <c r="C121" s="162"/>
      <c r="D121" s="163"/>
      <c r="E121" s="163">
        <f>SUM(E122:E123)</f>
        <v>15</v>
      </c>
      <c r="F121" s="163">
        <f>SUM(F122:F123)</f>
        <v>0</v>
      </c>
      <c r="G121" s="163">
        <f>SUM(G122:G123)</f>
        <v>15</v>
      </c>
      <c r="H121" s="163">
        <f>SUM(H122:H123)</f>
        <v>0</v>
      </c>
    </row>
    <row r="122" spans="1:8" ht="18" x14ac:dyDescent="0.25">
      <c r="A122" s="128"/>
      <c r="B122" s="297">
        <v>1</v>
      </c>
      <c r="C122" s="134" t="s">
        <v>98</v>
      </c>
      <c r="D122" s="297" t="s">
        <v>20</v>
      </c>
      <c r="E122" s="297">
        <v>0</v>
      </c>
      <c r="F122" s="297">
        <v>0</v>
      </c>
      <c r="G122" s="297">
        <v>0</v>
      </c>
      <c r="H122" s="297"/>
    </row>
    <row r="123" spans="1:8" ht="32.25" thickBot="1" x14ac:dyDescent="0.3">
      <c r="A123" s="121"/>
      <c r="B123" s="145">
        <v>2</v>
      </c>
      <c r="C123" s="266" t="s">
        <v>99</v>
      </c>
      <c r="D123" s="312" t="s">
        <v>395</v>
      </c>
      <c r="E123" s="145">
        <v>15</v>
      </c>
      <c r="F123" s="145">
        <v>0</v>
      </c>
      <c r="G123" s="145">
        <v>15</v>
      </c>
      <c r="H123" s="145"/>
    </row>
    <row r="124" spans="1:8" ht="18.75" thickTop="1" x14ac:dyDescent="0.25">
      <c r="A124" s="104" t="s">
        <v>62</v>
      </c>
      <c r="B124" s="52"/>
      <c r="C124" s="52"/>
      <c r="D124" s="54"/>
      <c r="E124" s="54">
        <f>SUM(E125:E135)</f>
        <v>702.5</v>
      </c>
      <c r="F124" s="54">
        <f>SUM(F125:F135)</f>
        <v>59</v>
      </c>
      <c r="G124" s="54">
        <f>SUM(G125:G135)</f>
        <v>4.5</v>
      </c>
      <c r="H124" s="54">
        <f>SUM(H125:H135)</f>
        <v>838.5</v>
      </c>
    </row>
    <row r="125" spans="1:8" ht="31.5" x14ac:dyDescent="0.25">
      <c r="A125" s="128"/>
      <c r="B125" s="165">
        <v>1</v>
      </c>
      <c r="C125" s="164" t="s">
        <v>237</v>
      </c>
      <c r="D125" s="165" t="s">
        <v>382</v>
      </c>
      <c r="E125" s="165">
        <v>120</v>
      </c>
      <c r="F125" s="165"/>
      <c r="G125" s="219"/>
      <c r="H125" s="219"/>
    </row>
    <row r="126" spans="1:8" ht="18" x14ac:dyDescent="0.25">
      <c r="A126" s="128"/>
      <c r="B126" s="165">
        <v>2</v>
      </c>
      <c r="C126" s="164" t="s">
        <v>238</v>
      </c>
      <c r="D126" s="165" t="s">
        <v>382</v>
      </c>
      <c r="E126" s="165">
        <v>150</v>
      </c>
      <c r="F126" s="165"/>
      <c r="G126" s="219"/>
      <c r="H126" s="219"/>
    </row>
    <row r="127" spans="1:8" ht="18" x14ac:dyDescent="0.25">
      <c r="A127" s="128"/>
      <c r="B127" s="165">
        <v>3</v>
      </c>
      <c r="C127" s="164" t="s">
        <v>239</v>
      </c>
      <c r="D127" s="165" t="s">
        <v>382</v>
      </c>
      <c r="E127" s="165">
        <v>24</v>
      </c>
      <c r="F127" s="165"/>
      <c r="G127" s="219"/>
      <c r="H127" s="219"/>
    </row>
    <row r="128" spans="1:8" ht="18" x14ac:dyDescent="0.25">
      <c r="A128" s="128"/>
      <c r="B128" s="165">
        <v>4</v>
      </c>
      <c r="C128" s="164" t="s">
        <v>240</v>
      </c>
      <c r="D128" s="165" t="s">
        <v>382</v>
      </c>
      <c r="E128" s="219">
        <v>60</v>
      </c>
      <c r="F128" s="219"/>
      <c r="G128" s="219"/>
      <c r="H128" s="165"/>
    </row>
    <row r="129" spans="1:8" ht="18" x14ac:dyDescent="0.25">
      <c r="A129" s="128"/>
      <c r="B129" s="165">
        <v>5</v>
      </c>
      <c r="C129" s="164" t="s">
        <v>241</v>
      </c>
      <c r="D129" s="165" t="s">
        <v>22</v>
      </c>
      <c r="E129" s="219">
        <v>66</v>
      </c>
      <c r="F129" s="219">
        <v>0</v>
      </c>
      <c r="G129" s="219">
        <v>4.5</v>
      </c>
      <c r="H129" s="165"/>
    </row>
    <row r="130" spans="1:8" ht="18" x14ac:dyDescent="0.25">
      <c r="A130" s="128"/>
      <c r="B130" s="165"/>
      <c r="C130" s="164"/>
      <c r="D130" s="165" t="s">
        <v>382</v>
      </c>
      <c r="E130" s="219">
        <v>4.5</v>
      </c>
      <c r="F130" s="165"/>
      <c r="G130" s="219"/>
      <c r="H130" s="165"/>
    </row>
    <row r="131" spans="1:8" ht="31.5" x14ac:dyDescent="0.25">
      <c r="A131" s="128"/>
      <c r="B131" s="165">
        <v>6</v>
      </c>
      <c r="C131" s="164" t="s">
        <v>242</v>
      </c>
      <c r="D131" s="165" t="s">
        <v>382</v>
      </c>
      <c r="E131" s="165">
        <v>84</v>
      </c>
      <c r="F131" s="219"/>
      <c r="G131" s="219"/>
      <c r="H131" s="219"/>
    </row>
    <row r="132" spans="1:8" ht="18" x14ac:dyDescent="0.25">
      <c r="A132" s="128"/>
      <c r="B132" s="165">
        <v>7</v>
      </c>
      <c r="C132" s="150" t="s">
        <v>243</v>
      </c>
      <c r="D132" s="165" t="s">
        <v>382</v>
      </c>
      <c r="E132" s="165">
        <v>14</v>
      </c>
      <c r="F132" s="219">
        <v>14</v>
      </c>
      <c r="G132" s="219"/>
      <c r="H132" s="219">
        <v>231</v>
      </c>
    </row>
    <row r="133" spans="1:8" ht="18" x14ac:dyDescent="0.25">
      <c r="A133" s="128"/>
      <c r="B133" s="165"/>
      <c r="C133" s="150"/>
      <c r="D133" s="165" t="s">
        <v>22</v>
      </c>
      <c r="E133" s="165">
        <v>45</v>
      </c>
      <c r="F133" s="219">
        <v>45</v>
      </c>
      <c r="G133" s="219"/>
      <c r="H133" s="219">
        <v>607.5</v>
      </c>
    </row>
    <row r="134" spans="1:8" ht="18" x14ac:dyDescent="0.25">
      <c r="A134" s="128"/>
      <c r="B134" s="165">
        <v>8</v>
      </c>
      <c r="C134" s="150" t="s">
        <v>244</v>
      </c>
      <c r="D134" s="165" t="s">
        <v>382</v>
      </c>
      <c r="E134" s="165">
        <v>120</v>
      </c>
      <c r="F134" s="219"/>
      <c r="G134" s="219"/>
      <c r="H134" s="219"/>
    </row>
    <row r="135" spans="1:8" ht="18" x14ac:dyDescent="0.25">
      <c r="A135" s="128"/>
      <c r="B135" s="165">
        <v>9</v>
      </c>
      <c r="C135" s="150" t="s">
        <v>245</v>
      </c>
      <c r="D135" s="165" t="s">
        <v>382</v>
      </c>
      <c r="E135" s="165">
        <v>15</v>
      </c>
      <c r="F135" s="219"/>
      <c r="G135" s="219"/>
      <c r="H135" s="219"/>
    </row>
    <row r="136" spans="1:8" ht="18" x14ac:dyDescent="0.25">
      <c r="A136" s="104" t="s">
        <v>215</v>
      </c>
      <c r="B136" s="52"/>
      <c r="C136" s="52"/>
      <c r="D136" s="54"/>
      <c r="E136" s="54">
        <f>SUM(E137:E142)</f>
        <v>2010</v>
      </c>
      <c r="F136" s="54">
        <f>SUM(F137:F142)</f>
        <v>2010</v>
      </c>
      <c r="G136" s="54">
        <f>SUM(G137:G142)</f>
        <v>0</v>
      </c>
      <c r="H136" s="54">
        <f>SUM(H137:H142)</f>
        <v>0</v>
      </c>
    </row>
    <row r="137" spans="1:8" ht="18" x14ac:dyDescent="0.25">
      <c r="A137" s="128"/>
      <c r="B137" s="219">
        <v>1</v>
      </c>
      <c r="C137" s="134" t="s">
        <v>396</v>
      </c>
      <c r="D137" s="297" t="s">
        <v>393</v>
      </c>
      <c r="E137" s="297">
        <v>250</v>
      </c>
      <c r="F137" s="297">
        <v>250</v>
      </c>
      <c r="G137" s="297" t="s">
        <v>104</v>
      </c>
      <c r="H137" s="297" t="s">
        <v>104</v>
      </c>
    </row>
    <row r="138" spans="1:8" ht="18" x14ac:dyDescent="0.25">
      <c r="A138" s="128"/>
      <c r="B138" s="219">
        <v>2</v>
      </c>
      <c r="C138" s="134" t="s">
        <v>183</v>
      </c>
      <c r="D138" s="297" t="s">
        <v>393</v>
      </c>
      <c r="E138" s="297">
        <v>120</v>
      </c>
      <c r="F138" s="297">
        <v>120</v>
      </c>
      <c r="G138" s="297" t="s">
        <v>104</v>
      </c>
      <c r="H138" s="297" t="s">
        <v>104</v>
      </c>
    </row>
    <row r="139" spans="1:8" ht="18" x14ac:dyDescent="0.25">
      <c r="A139" s="128"/>
      <c r="B139" s="219">
        <v>3</v>
      </c>
      <c r="C139" s="134" t="s">
        <v>228</v>
      </c>
      <c r="D139" s="297" t="s">
        <v>393</v>
      </c>
      <c r="E139" s="297">
        <v>500</v>
      </c>
      <c r="F139" s="297">
        <v>500</v>
      </c>
      <c r="G139" s="297" t="s">
        <v>104</v>
      </c>
      <c r="H139" s="297" t="s">
        <v>104</v>
      </c>
    </row>
    <row r="140" spans="1:8" ht="18" x14ac:dyDescent="0.25">
      <c r="A140" s="128"/>
      <c r="B140" s="219">
        <v>4</v>
      </c>
      <c r="C140" s="134" t="s">
        <v>229</v>
      </c>
      <c r="D140" s="297" t="s">
        <v>22</v>
      </c>
      <c r="E140" s="297">
        <v>250</v>
      </c>
      <c r="F140" s="297">
        <v>250</v>
      </c>
      <c r="G140" s="297" t="s">
        <v>104</v>
      </c>
      <c r="H140" s="297" t="s">
        <v>104</v>
      </c>
    </row>
    <row r="141" spans="1:8" ht="18" x14ac:dyDescent="0.25">
      <c r="A141" s="128"/>
      <c r="B141" s="219">
        <v>5</v>
      </c>
      <c r="C141" s="134" t="s">
        <v>186</v>
      </c>
      <c r="D141" s="297" t="s">
        <v>393</v>
      </c>
      <c r="E141" s="297">
        <v>100</v>
      </c>
      <c r="F141" s="297">
        <v>100</v>
      </c>
      <c r="G141" s="297" t="s">
        <v>104</v>
      </c>
      <c r="H141" s="297" t="s">
        <v>104</v>
      </c>
    </row>
    <row r="142" spans="1:8" ht="18" x14ac:dyDescent="0.25">
      <c r="A142" s="128"/>
      <c r="B142" s="219">
        <v>6</v>
      </c>
      <c r="C142" s="134" t="s">
        <v>354</v>
      </c>
      <c r="D142" s="297" t="s">
        <v>393</v>
      </c>
      <c r="E142" s="297">
        <v>790</v>
      </c>
      <c r="F142" s="297">
        <v>790</v>
      </c>
      <c r="G142" s="297" t="s">
        <v>104</v>
      </c>
      <c r="H142" s="297" t="s">
        <v>104</v>
      </c>
    </row>
    <row r="143" spans="1:8" ht="18" x14ac:dyDescent="0.25">
      <c r="A143" s="135" t="s">
        <v>216</v>
      </c>
      <c r="B143" s="143"/>
      <c r="C143" s="143"/>
      <c r="D143" s="81"/>
      <c r="E143" s="81">
        <f>SUM(E144:E147)</f>
        <v>160.76000000000002</v>
      </c>
      <c r="F143" s="81">
        <f>SUM(F144:F147)</f>
        <v>81.2</v>
      </c>
      <c r="G143" s="81">
        <f>SUM(G144:G147)</f>
        <v>79.56</v>
      </c>
      <c r="H143" s="81">
        <f>SUM(H144:H147)</f>
        <v>0</v>
      </c>
    </row>
    <row r="144" spans="1:8" ht="18" x14ac:dyDescent="0.25">
      <c r="A144" s="128"/>
      <c r="B144" s="219">
        <v>1</v>
      </c>
      <c r="C144" s="134" t="s">
        <v>129</v>
      </c>
      <c r="D144" s="219" t="s">
        <v>393</v>
      </c>
      <c r="E144" s="219">
        <v>31.2</v>
      </c>
      <c r="F144" s="219">
        <v>31.2</v>
      </c>
      <c r="G144" s="219">
        <v>0</v>
      </c>
      <c r="H144" s="219"/>
    </row>
    <row r="145" spans="1:8" ht="18" x14ac:dyDescent="0.25">
      <c r="A145" s="128"/>
      <c r="B145" s="219">
        <v>2</v>
      </c>
      <c r="C145" s="134" t="s">
        <v>130</v>
      </c>
      <c r="D145" s="219" t="s">
        <v>393</v>
      </c>
      <c r="E145" s="219">
        <v>50</v>
      </c>
      <c r="F145" s="219">
        <v>50</v>
      </c>
      <c r="G145" s="219">
        <v>0</v>
      </c>
      <c r="H145" s="219"/>
    </row>
    <row r="146" spans="1:8" ht="18" x14ac:dyDescent="0.25">
      <c r="A146" s="128"/>
      <c r="B146" s="219">
        <v>3</v>
      </c>
      <c r="C146" s="134" t="s">
        <v>131</v>
      </c>
      <c r="D146" s="219" t="s">
        <v>393</v>
      </c>
      <c r="E146" s="219">
        <v>75.41</v>
      </c>
      <c r="F146" s="219">
        <v>0</v>
      </c>
      <c r="G146" s="219">
        <v>75.41</v>
      </c>
      <c r="H146" s="219"/>
    </row>
    <row r="147" spans="1:8" ht="18" x14ac:dyDescent="0.25">
      <c r="A147" s="128"/>
      <c r="B147" s="219">
        <v>4</v>
      </c>
      <c r="C147" s="134" t="s">
        <v>132</v>
      </c>
      <c r="D147" s="219" t="s">
        <v>393</v>
      </c>
      <c r="E147" s="219">
        <v>4.1500000000000004</v>
      </c>
      <c r="F147" s="219">
        <v>0</v>
      </c>
      <c r="G147" s="219">
        <v>4.1500000000000004</v>
      </c>
      <c r="H147" s="219"/>
    </row>
    <row r="148" spans="1:8" ht="18" x14ac:dyDescent="0.25">
      <c r="A148" s="104" t="s">
        <v>63</v>
      </c>
      <c r="B148" s="52"/>
      <c r="C148" s="52"/>
      <c r="D148" s="54"/>
      <c r="E148" s="54">
        <f>SUM(E149:E157)</f>
        <v>1910</v>
      </c>
      <c r="F148" s="54">
        <f>SUM(F149:F157)</f>
        <v>1910</v>
      </c>
      <c r="G148" s="54">
        <f>SUM(G149:G157)</f>
        <v>0</v>
      </c>
      <c r="H148" s="54">
        <f>SUM(H149:H157)</f>
        <v>0</v>
      </c>
    </row>
    <row r="149" spans="1:8" ht="18" x14ac:dyDescent="0.25">
      <c r="A149" s="128"/>
      <c r="B149" s="219">
        <v>1</v>
      </c>
      <c r="C149" s="134" t="s">
        <v>145</v>
      </c>
      <c r="D149" s="297" t="s">
        <v>397</v>
      </c>
      <c r="E149" s="297">
        <v>100</v>
      </c>
      <c r="F149" s="297">
        <v>100</v>
      </c>
      <c r="G149" s="297"/>
      <c r="H149" s="297"/>
    </row>
    <row r="150" spans="1:8" ht="18" x14ac:dyDescent="0.25">
      <c r="A150" s="128"/>
      <c r="B150" s="219">
        <v>2</v>
      </c>
      <c r="C150" s="134" t="s">
        <v>146</v>
      </c>
      <c r="D150" s="297" t="s">
        <v>397</v>
      </c>
      <c r="E150" s="297">
        <v>120</v>
      </c>
      <c r="F150" s="297">
        <v>120</v>
      </c>
      <c r="G150" s="297"/>
      <c r="H150" s="297"/>
    </row>
    <row r="151" spans="1:8" ht="18" x14ac:dyDescent="0.25">
      <c r="A151" s="128"/>
      <c r="B151" s="219">
        <v>3</v>
      </c>
      <c r="C151" s="134" t="s">
        <v>147</v>
      </c>
      <c r="D151" s="297" t="s">
        <v>397</v>
      </c>
      <c r="E151" s="297">
        <v>350</v>
      </c>
      <c r="F151" s="297">
        <v>350</v>
      </c>
      <c r="G151" s="297"/>
      <c r="H151" s="297"/>
    </row>
    <row r="152" spans="1:8" ht="18" x14ac:dyDescent="0.25">
      <c r="A152" s="128"/>
      <c r="B152" s="219">
        <v>4</v>
      </c>
      <c r="C152" s="134" t="s">
        <v>148</v>
      </c>
      <c r="D152" s="297" t="s">
        <v>397</v>
      </c>
      <c r="E152" s="297">
        <v>400</v>
      </c>
      <c r="F152" s="297">
        <v>400</v>
      </c>
      <c r="G152" s="297"/>
      <c r="H152" s="297"/>
    </row>
    <row r="153" spans="1:8" ht="18" x14ac:dyDescent="0.25">
      <c r="A153" s="128"/>
      <c r="B153" s="219">
        <v>5</v>
      </c>
      <c r="C153" s="134" t="s">
        <v>149</v>
      </c>
      <c r="D153" s="297" t="s">
        <v>397</v>
      </c>
      <c r="E153" s="297">
        <v>200</v>
      </c>
      <c r="F153" s="297">
        <v>200</v>
      </c>
      <c r="G153" s="297"/>
      <c r="H153" s="297"/>
    </row>
    <row r="154" spans="1:8" ht="18" x14ac:dyDescent="0.25">
      <c r="A154" s="128"/>
      <c r="B154" s="219">
        <v>6</v>
      </c>
      <c r="C154" s="134" t="s">
        <v>150</v>
      </c>
      <c r="D154" s="297" t="s">
        <v>397</v>
      </c>
      <c r="E154" s="297">
        <v>350</v>
      </c>
      <c r="F154" s="297">
        <v>350</v>
      </c>
      <c r="G154" s="297"/>
      <c r="H154" s="297"/>
    </row>
    <row r="155" spans="1:8" ht="18" x14ac:dyDescent="0.25">
      <c r="A155" s="128"/>
      <c r="B155" s="219">
        <v>7</v>
      </c>
      <c r="C155" s="134" t="s">
        <v>151</v>
      </c>
      <c r="D155" s="297" t="s">
        <v>397</v>
      </c>
      <c r="E155" s="297">
        <v>100</v>
      </c>
      <c r="F155" s="297">
        <v>100</v>
      </c>
      <c r="G155" s="297"/>
      <c r="H155" s="297"/>
    </row>
    <row r="156" spans="1:8" ht="18" x14ac:dyDescent="0.25">
      <c r="A156" s="128"/>
      <c r="B156" s="219">
        <v>8</v>
      </c>
      <c r="C156" s="134" t="s">
        <v>152</v>
      </c>
      <c r="D156" s="297" t="s">
        <v>397</v>
      </c>
      <c r="E156" s="297">
        <v>160</v>
      </c>
      <c r="F156" s="297">
        <v>160</v>
      </c>
      <c r="G156" s="297"/>
      <c r="H156" s="297"/>
    </row>
    <row r="157" spans="1:8" ht="18.75" thickBot="1" x14ac:dyDescent="0.3">
      <c r="A157" s="121"/>
      <c r="B157" s="145">
        <v>9</v>
      </c>
      <c r="C157" s="147" t="s">
        <v>153</v>
      </c>
      <c r="D157" s="123" t="s">
        <v>397</v>
      </c>
      <c r="E157" s="123">
        <v>130</v>
      </c>
      <c r="F157" s="123">
        <v>130</v>
      </c>
      <c r="G157" s="123"/>
      <c r="H157" s="123"/>
    </row>
    <row r="158" spans="1:8" ht="18.75" thickTop="1" x14ac:dyDescent="0.25">
      <c r="A158" s="111" t="s">
        <v>64</v>
      </c>
      <c r="B158" s="56"/>
      <c r="C158" s="56"/>
      <c r="D158" s="57"/>
      <c r="E158" s="57">
        <f>SUM(E159)</f>
        <v>250</v>
      </c>
      <c r="F158" s="57">
        <f>SUM(F159)</f>
        <v>250</v>
      </c>
      <c r="G158" s="57">
        <f>SUM(G159)</f>
        <v>0</v>
      </c>
      <c r="H158" s="57">
        <f>SUM(H159)</f>
        <v>2500</v>
      </c>
    </row>
    <row r="159" spans="1:8" ht="18.75" thickBot="1" x14ac:dyDescent="0.3">
      <c r="A159" s="121"/>
      <c r="B159" s="147"/>
      <c r="C159" s="147" t="s">
        <v>246</v>
      </c>
      <c r="D159" s="145" t="s">
        <v>397</v>
      </c>
      <c r="E159" s="145">
        <v>250</v>
      </c>
      <c r="F159" s="145">
        <v>250</v>
      </c>
      <c r="G159" s="145"/>
      <c r="H159" s="145">
        <v>2500</v>
      </c>
    </row>
    <row r="160" spans="1:8" ht="18.75" thickTop="1" x14ac:dyDescent="0.25">
      <c r="A160" s="104" t="s">
        <v>65</v>
      </c>
      <c r="B160" s="52"/>
      <c r="C160" s="52"/>
      <c r="D160" s="54"/>
      <c r="E160" s="54">
        <f>SUM(E161:E167)</f>
        <v>247.62</v>
      </c>
      <c r="F160" s="54">
        <f>SUM(F161:F167)</f>
        <v>137.62</v>
      </c>
      <c r="G160" s="54">
        <f>SUM(G161:G167)</f>
        <v>0</v>
      </c>
      <c r="H160" s="54">
        <f>SUM(H161:H167)</f>
        <v>2576.5</v>
      </c>
    </row>
    <row r="161" spans="1:8" ht="18" x14ac:dyDescent="0.25">
      <c r="A161" s="128"/>
      <c r="B161" s="297">
        <v>1</v>
      </c>
      <c r="C161" s="150" t="s">
        <v>103</v>
      </c>
      <c r="D161" s="297" t="s">
        <v>20</v>
      </c>
      <c r="E161" s="297">
        <v>60</v>
      </c>
      <c r="F161" s="297">
        <v>60</v>
      </c>
      <c r="G161" s="297"/>
      <c r="H161" s="134">
        <v>984</v>
      </c>
    </row>
    <row r="162" spans="1:8" ht="18" x14ac:dyDescent="0.25">
      <c r="A162" s="128"/>
      <c r="B162" s="297">
        <v>2</v>
      </c>
      <c r="C162" s="150"/>
      <c r="D162" s="297" t="s">
        <v>21</v>
      </c>
      <c r="E162" s="297">
        <v>11</v>
      </c>
      <c r="F162" s="297">
        <v>11</v>
      </c>
      <c r="G162" s="297"/>
      <c r="H162" s="134">
        <v>149.5</v>
      </c>
    </row>
    <row r="163" spans="1:8" ht="18" x14ac:dyDescent="0.25">
      <c r="A163" s="128"/>
      <c r="B163" s="297">
        <v>3</v>
      </c>
      <c r="C163" s="150"/>
      <c r="D163" s="297" t="s">
        <v>22</v>
      </c>
      <c r="E163" s="297">
        <v>52.5</v>
      </c>
      <c r="F163" s="297">
        <v>52.5</v>
      </c>
      <c r="G163" s="297"/>
      <c r="H163" s="134">
        <v>1040</v>
      </c>
    </row>
    <row r="164" spans="1:8" ht="18" x14ac:dyDescent="0.25">
      <c r="A164" s="128"/>
      <c r="B164" s="297">
        <v>4</v>
      </c>
      <c r="C164" s="150"/>
      <c r="D164" s="297" t="s">
        <v>398</v>
      </c>
      <c r="E164" s="297">
        <v>4</v>
      </c>
      <c r="F164" s="297">
        <v>4</v>
      </c>
      <c r="G164" s="297"/>
      <c r="H164" s="134">
        <v>140</v>
      </c>
    </row>
    <row r="165" spans="1:8" ht="18" x14ac:dyDescent="0.25">
      <c r="A165" s="128"/>
      <c r="B165" s="297">
        <v>5</v>
      </c>
      <c r="C165" s="150" t="s">
        <v>105</v>
      </c>
      <c r="D165" s="297" t="s">
        <v>20</v>
      </c>
      <c r="E165" s="297">
        <v>45</v>
      </c>
      <c r="F165" s="297"/>
      <c r="G165" s="297"/>
      <c r="H165" s="134"/>
    </row>
    <row r="166" spans="1:8" ht="18" x14ac:dyDescent="0.25">
      <c r="A166" s="128"/>
      <c r="B166" s="297">
        <v>6</v>
      </c>
      <c r="C166" s="150" t="s">
        <v>234</v>
      </c>
      <c r="D166" s="297" t="s">
        <v>20</v>
      </c>
      <c r="E166" s="297">
        <v>75</v>
      </c>
      <c r="F166" s="297">
        <v>10</v>
      </c>
      <c r="G166" s="297"/>
      <c r="H166" s="134">
        <v>160</v>
      </c>
    </row>
    <row r="167" spans="1:8" ht="18.75" thickBot="1" x14ac:dyDescent="0.3">
      <c r="A167" s="118"/>
      <c r="B167" s="296">
        <v>7</v>
      </c>
      <c r="C167" s="313"/>
      <c r="D167" s="296" t="s">
        <v>399</v>
      </c>
      <c r="E167" s="296">
        <v>0.12</v>
      </c>
      <c r="F167" s="296">
        <v>0.12</v>
      </c>
      <c r="G167" s="296"/>
      <c r="H167" s="134">
        <v>103</v>
      </c>
    </row>
    <row r="168" spans="1:8" ht="18.75" thickTop="1" x14ac:dyDescent="0.25">
      <c r="A168" s="154" t="s">
        <v>66</v>
      </c>
      <c r="B168" s="315"/>
      <c r="C168" s="315"/>
      <c r="D168" s="315"/>
      <c r="E168" s="316">
        <f>SUM(E169:E171)</f>
        <v>139.30000000000001</v>
      </c>
      <c r="F168" s="316">
        <f>SUM(F169:F171)</f>
        <v>139.30000000000001</v>
      </c>
      <c r="G168" s="316">
        <f>SUM(G169:G171)</f>
        <v>0</v>
      </c>
      <c r="H168" s="316">
        <f>SUM(H169:H171)</f>
        <v>0</v>
      </c>
    </row>
    <row r="169" spans="1:8" ht="18" x14ac:dyDescent="0.25">
      <c r="A169" s="171"/>
      <c r="B169" s="207">
        <v>1</v>
      </c>
      <c r="C169" s="207" t="s">
        <v>253</v>
      </c>
      <c r="D169" s="207" t="s">
        <v>383</v>
      </c>
      <c r="E169" s="207">
        <v>125</v>
      </c>
      <c r="F169" s="207">
        <v>125</v>
      </c>
      <c r="G169" s="207">
        <v>0</v>
      </c>
      <c r="H169" s="314" t="s">
        <v>402</v>
      </c>
    </row>
    <row r="170" spans="1:8" ht="18" x14ac:dyDescent="0.25">
      <c r="A170" s="171"/>
      <c r="B170" s="207">
        <v>2</v>
      </c>
      <c r="C170" s="207" t="s">
        <v>254</v>
      </c>
      <c r="D170" s="207" t="s">
        <v>403</v>
      </c>
      <c r="E170" s="207">
        <v>9.3000000000000007</v>
      </c>
      <c r="F170" s="207">
        <v>9.3000000000000007</v>
      </c>
      <c r="G170" s="207">
        <v>0</v>
      </c>
      <c r="H170" s="314" t="s">
        <v>402</v>
      </c>
    </row>
    <row r="171" spans="1:8" ht="18.75" thickBot="1" x14ac:dyDescent="0.3">
      <c r="A171" s="171"/>
      <c r="B171" s="207">
        <v>3</v>
      </c>
      <c r="C171" s="207" t="s">
        <v>255</v>
      </c>
      <c r="D171" s="207" t="s">
        <v>383</v>
      </c>
      <c r="E171" s="207">
        <v>5</v>
      </c>
      <c r="F171" s="207">
        <v>5</v>
      </c>
      <c r="G171" s="207">
        <v>0</v>
      </c>
      <c r="H171" s="314" t="s">
        <v>402</v>
      </c>
    </row>
    <row r="172" spans="1:8" ht="18.75" thickTop="1" x14ac:dyDescent="0.25">
      <c r="A172" s="111" t="s">
        <v>67</v>
      </c>
      <c r="B172" s="56"/>
      <c r="C172" s="56"/>
      <c r="D172" s="57"/>
      <c r="E172" s="57">
        <f>SUM(E173)</f>
        <v>0</v>
      </c>
      <c r="F172" s="57">
        <f>SUM(F173)</f>
        <v>0</v>
      </c>
      <c r="G172" s="57">
        <f>SUM(G173)</f>
        <v>0</v>
      </c>
      <c r="H172" s="57">
        <f>SUM(H173)</f>
        <v>0</v>
      </c>
    </row>
    <row r="173" spans="1:8" ht="16.5" thickBot="1" x14ac:dyDescent="0.3">
      <c r="A173" s="170"/>
      <c r="B173" s="123">
        <v>1</v>
      </c>
      <c r="C173" s="147" t="s">
        <v>100</v>
      </c>
      <c r="D173" s="123"/>
      <c r="E173" s="123"/>
      <c r="F173" s="123"/>
      <c r="G173" s="123"/>
      <c r="H173" s="123"/>
    </row>
    <row r="174" spans="1:8" ht="16.5" thickTop="1" x14ac:dyDescent="0.25">
      <c r="A174" s="144"/>
      <c r="B174" s="350" t="s">
        <v>0</v>
      </c>
      <c r="C174" s="350"/>
      <c r="D174" s="199"/>
      <c r="E174" s="199">
        <f>E7+E15+E20+E27+E32+E35+E45+E49+E57+E63+E65+E78+E89+E96+E104+E107+E113+E116+E121+E124+E136+E143+E148+E158+E160+E168+E172</f>
        <v>21166.479999999996</v>
      </c>
      <c r="F174" s="199">
        <f>F7+F15+F20+F27+F32+F35+F45+F49+F57+F63+F65+F78+F89+F96+F104+F107+F113+F116+F121+F124+F136+F143+F148+F158+F160+F172</f>
        <v>11212.820000000002</v>
      </c>
      <c r="G174" s="199">
        <f>G7+G15+G20+G27+G32+G35+G45+G49+G57+G63+G65+G78+G89+G96+G104+G107+G113+G116+G121+G124+G136+G143+G148+G158+G160+G172</f>
        <v>3463.06</v>
      </c>
      <c r="H174" s="199">
        <f>H7+H15+H20+H27+H32+H35+H45+H49+H57+H63+H65+H78+H89+H96+H104+H107+H113+H116+H121+H124+H136+H143+H148+H158+H160+H172</f>
        <v>527429</v>
      </c>
    </row>
  </sheetData>
  <mergeCells count="6">
    <mergeCell ref="A28:A30"/>
    <mergeCell ref="A33:A34"/>
    <mergeCell ref="A36:A44"/>
    <mergeCell ref="B174:C174"/>
    <mergeCell ref="A3:H3"/>
    <mergeCell ref="A5:A6"/>
  </mergeCells>
  <pageMargins left="0.51181102362204722" right="0.11811023622047245" top="0.35433070866141736" bottom="0.35433070866141736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3"/>
  <sheetViews>
    <sheetView zoomScaleNormal="100" workbookViewId="0">
      <pane ySplit="5" topLeftCell="A111" activePane="bottomLeft" state="frozen"/>
      <selection pane="bottomLeft" activeCell="K20" sqref="K20"/>
    </sheetView>
  </sheetViews>
  <sheetFormatPr defaultRowHeight="15" x14ac:dyDescent="0.25"/>
  <cols>
    <col min="1" max="1" width="29.7109375" style="3" customWidth="1"/>
    <col min="2" max="2" width="5.5703125" style="3" customWidth="1"/>
    <col min="3" max="3" width="37.7109375" style="3" customWidth="1"/>
    <col min="4" max="4" width="22.7109375" style="3" customWidth="1"/>
    <col min="5" max="5" width="12.140625" style="3" bestFit="1" customWidth="1"/>
    <col min="6" max="6" width="15.140625" style="3" bestFit="1" customWidth="1"/>
    <col min="7" max="7" width="16.28515625" style="3" customWidth="1"/>
    <col min="8" max="8" width="14.5703125" style="3" customWidth="1"/>
    <col min="9" max="10" width="9.140625" style="3"/>
    <col min="11" max="11" width="34.28515625" style="3" customWidth="1"/>
    <col min="12" max="12" width="9.140625" style="3" customWidth="1"/>
    <col min="13" max="16384" width="9.140625" style="3"/>
  </cols>
  <sheetData>
    <row r="1" spans="1:14" x14ac:dyDescent="0.25">
      <c r="H1" s="7" t="s">
        <v>12</v>
      </c>
    </row>
    <row r="3" spans="1:14" ht="34.5" customHeight="1" x14ac:dyDescent="0.25">
      <c r="A3" s="361" t="s">
        <v>304</v>
      </c>
      <c r="B3" s="361"/>
      <c r="C3" s="361"/>
      <c r="D3" s="361"/>
      <c r="E3" s="361"/>
      <c r="F3" s="361"/>
      <c r="G3" s="361"/>
      <c r="H3" s="361"/>
      <c r="I3" s="6"/>
      <c r="J3" s="6"/>
      <c r="K3" s="6"/>
      <c r="L3" s="6"/>
      <c r="M3" s="6"/>
      <c r="N3" s="6"/>
    </row>
    <row r="5" spans="1:14" ht="48" customHeight="1" x14ac:dyDescent="0.25">
      <c r="A5" s="228"/>
      <c r="B5" s="1" t="s">
        <v>1</v>
      </c>
      <c r="C5" s="1" t="s">
        <v>2</v>
      </c>
      <c r="D5" s="1" t="s">
        <v>7</v>
      </c>
      <c r="E5" s="1" t="s">
        <v>8</v>
      </c>
      <c r="F5" s="1" t="s">
        <v>9</v>
      </c>
      <c r="G5" s="1" t="s">
        <v>10</v>
      </c>
      <c r="H5" s="227" t="s">
        <v>16</v>
      </c>
    </row>
    <row r="6" spans="1:14" ht="24" customHeight="1" x14ac:dyDescent="0.3">
      <c r="A6" s="220" t="s">
        <v>207</v>
      </c>
      <c r="B6" s="232"/>
      <c r="C6" s="234"/>
      <c r="D6" s="234"/>
      <c r="E6" s="192">
        <f>SUM(E7:E13)</f>
        <v>80</v>
      </c>
      <c r="F6" s="192">
        <f>SUM(F7:F13)</f>
        <v>80</v>
      </c>
      <c r="G6" s="192">
        <f>SUM(G7:G13)</f>
        <v>0</v>
      </c>
      <c r="H6" s="192">
        <f>SUM(H7:H13)</f>
        <v>2200</v>
      </c>
    </row>
    <row r="7" spans="1:14" ht="18.75" x14ac:dyDescent="0.3">
      <c r="A7" s="223"/>
      <c r="B7" s="193">
        <v>1</v>
      </c>
      <c r="C7" s="173" t="s">
        <v>72</v>
      </c>
      <c r="D7" s="236" t="s">
        <v>278</v>
      </c>
      <c r="E7" s="5">
        <v>80</v>
      </c>
      <c r="F7" s="221">
        <v>80</v>
      </c>
      <c r="G7" s="221">
        <v>0</v>
      </c>
      <c r="H7" s="238">
        <v>2200</v>
      </c>
    </row>
    <row r="8" spans="1:14" ht="18.75" x14ac:dyDescent="0.3">
      <c r="A8" s="223"/>
      <c r="B8" s="193">
        <v>2</v>
      </c>
      <c r="C8" s="173" t="s">
        <v>73</v>
      </c>
      <c r="D8" s="236"/>
      <c r="E8" s="5">
        <v>0</v>
      </c>
      <c r="F8" s="221">
        <v>0</v>
      </c>
      <c r="G8" s="221">
        <v>0</v>
      </c>
      <c r="H8" s="238">
        <v>0</v>
      </c>
    </row>
    <row r="9" spans="1:14" ht="18.75" x14ac:dyDescent="0.3">
      <c r="A9" s="223"/>
      <c r="B9" s="193">
        <v>3</v>
      </c>
      <c r="C9" s="173" t="s">
        <v>74</v>
      </c>
      <c r="D9" s="236"/>
      <c r="E9" s="5">
        <v>0</v>
      </c>
      <c r="F9" s="221">
        <v>0</v>
      </c>
      <c r="G9" s="221">
        <v>0</v>
      </c>
      <c r="H9" s="238">
        <v>0</v>
      </c>
    </row>
    <row r="10" spans="1:14" ht="18.75" x14ac:dyDescent="0.3">
      <c r="A10" s="223"/>
      <c r="B10" s="193">
        <v>4</v>
      </c>
      <c r="C10" s="173" t="s">
        <v>75</v>
      </c>
      <c r="D10" s="236"/>
      <c r="E10" s="5">
        <v>0</v>
      </c>
      <c r="F10" s="221">
        <v>0</v>
      </c>
      <c r="G10" s="221">
        <v>0</v>
      </c>
      <c r="H10" s="238">
        <v>0</v>
      </c>
    </row>
    <row r="11" spans="1:14" ht="18.75" x14ac:dyDescent="0.3">
      <c r="A11" s="223"/>
      <c r="B11" s="193">
        <v>5</v>
      </c>
      <c r="C11" s="173" t="s">
        <v>76</v>
      </c>
      <c r="D11" s="236"/>
      <c r="E11" s="5">
        <v>0</v>
      </c>
      <c r="F11" s="221">
        <v>0</v>
      </c>
      <c r="G11" s="221">
        <v>0</v>
      </c>
      <c r="H11" s="238">
        <v>0</v>
      </c>
    </row>
    <row r="12" spans="1:14" ht="18.75" x14ac:dyDescent="0.3">
      <c r="A12" s="223"/>
      <c r="B12" s="193">
        <v>6</v>
      </c>
      <c r="C12" s="173" t="s">
        <v>77</v>
      </c>
      <c r="D12" s="236"/>
      <c r="E12" s="5">
        <v>0</v>
      </c>
      <c r="F12" s="221">
        <v>0</v>
      </c>
      <c r="G12" s="221">
        <v>0</v>
      </c>
      <c r="H12" s="238">
        <v>0</v>
      </c>
    </row>
    <row r="13" spans="1:14" ht="18.75" x14ac:dyDescent="0.3">
      <c r="A13" s="223"/>
      <c r="B13" s="193">
        <v>7</v>
      </c>
      <c r="C13" s="173" t="s">
        <v>78</v>
      </c>
      <c r="D13" s="236"/>
      <c r="E13" s="5">
        <v>0</v>
      </c>
      <c r="F13" s="221">
        <v>0</v>
      </c>
      <c r="G13" s="221">
        <v>0</v>
      </c>
      <c r="H13" s="238">
        <v>0</v>
      </c>
    </row>
    <row r="14" spans="1:14" ht="18.75" x14ac:dyDescent="0.3">
      <c r="A14" s="220" t="s">
        <v>208</v>
      </c>
      <c r="B14" s="214"/>
      <c r="C14" s="189"/>
      <c r="D14" s="243"/>
      <c r="E14" s="192">
        <f>SUM(E15:E17)</f>
        <v>0</v>
      </c>
      <c r="F14" s="192">
        <f>SUM(F15:F17)</f>
        <v>0</v>
      </c>
      <c r="G14" s="192">
        <f>SUM(G15:G17)</f>
        <v>0</v>
      </c>
      <c r="H14" s="192">
        <f>SUM(H15:H17)</f>
        <v>0</v>
      </c>
    </row>
    <row r="15" spans="1:14" ht="30" customHeight="1" x14ac:dyDescent="0.3">
      <c r="A15" s="223"/>
      <c r="B15" s="193">
        <v>1</v>
      </c>
      <c r="C15" s="173" t="s">
        <v>160</v>
      </c>
      <c r="D15" s="241" t="s">
        <v>279</v>
      </c>
      <c r="E15" s="238"/>
      <c r="F15" s="221"/>
      <c r="G15" s="221"/>
      <c r="H15" s="238"/>
    </row>
    <row r="16" spans="1:14" ht="30" customHeight="1" x14ac:dyDescent="0.3">
      <c r="A16" s="223"/>
      <c r="B16" s="193">
        <v>2</v>
      </c>
      <c r="C16" s="173" t="s">
        <v>161</v>
      </c>
      <c r="D16" s="241" t="s">
        <v>279</v>
      </c>
      <c r="E16" s="238"/>
      <c r="F16" s="221"/>
      <c r="G16" s="221"/>
      <c r="H16" s="238"/>
    </row>
    <row r="17" spans="1:8" ht="32.25" customHeight="1" x14ac:dyDescent="0.3">
      <c r="A17" s="223"/>
      <c r="B17" s="193">
        <v>3</v>
      </c>
      <c r="C17" s="173" t="s">
        <v>162</v>
      </c>
      <c r="D17" s="242" t="s">
        <v>279</v>
      </c>
      <c r="E17" s="238"/>
      <c r="F17" s="238"/>
      <c r="G17" s="238"/>
      <c r="H17" s="238"/>
    </row>
    <row r="18" spans="1:8" ht="18.75" x14ac:dyDescent="0.3">
      <c r="A18" s="220" t="s">
        <v>47</v>
      </c>
      <c r="B18" s="225"/>
      <c r="C18" s="162"/>
      <c r="D18" s="244"/>
      <c r="E18" s="239">
        <f>SUM(E19:E24)</f>
        <v>285</v>
      </c>
      <c r="F18" s="239">
        <f>SUM(F19:F24)</f>
        <v>165</v>
      </c>
      <c r="G18" s="239">
        <f>SUM(G19:G24)</f>
        <v>120</v>
      </c>
      <c r="H18" s="239">
        <f>SUM(H19:H24)</f>
        <v>0</v>
      </c>
    </row>
    <row r="19" spans="1:8" ht="18.75" x14ac:dyDescent="0.3">
      <c r="A19" s="223"/>
      <c r="B19" s="194">
        <v>1</v>
      </c>
      <c r="C19" s="207" t="s">
        <v>154</v>
      </c>
      <c r="D19" s="237">
        <v>0</v>
      </c>
      <c r="E19" s="238">
        <v>0</v>
      </c>
      <c r="F19" s="238">
        <v>0</v>
      </c>
      <c r="G19" s="238">
        <v>0</v>
      </c>
      <c r="H19" s="238">
        <v>0</v>
      </c>
    </row>
    <row r="20" spans="1:8" ht="18.75" x14ac:dyDescent="0.3">
      <c r="A20" s="223"/>
      <c r="B20" s="194">
        <v>2</v>
      </c>
      <c r="C20" s="207" t="s">
        <v>155</v>
      </c>
      <c r="D20" s="237" t="s">
        <v>280</v>
      </c>
      <c r="E20" s="238">
        <v>80</v>
      </c>
      <c r="F20" s="238">
        <v>0</v>
      </c>
      <c r="G20" s="238">
        <v>80</v>
      </c>
      <c r="H20" s="238">
        <v>0</v>
      </c>
    </row>
    <row r="21" spans="1:8" ht="32.25" x14ac:dyDescent="0.3">
      <c r="A21" s="223"/>
      <c r="B21" s="194">
        <v>3</v>
      </c>
      <c r="C21" s="235" t="s">
        <v>156</v>
      </c>
      <c r="D21" s="237">
        <v>0</v>
      </c>
      <c r="E21" s="238">
        <v>0</v>
      </c>
      <c r="F21" s="238">
        <v>0</v>
      </c>
      <c r="G21" s="238">
        <v>0</v>
      </c>
      <c r="H21" s="238">
        <v>0</v>
      </c>
    </row>
    <row r="22" spans="1:8" ht="18.75" x14ac:dyDescent="0.3">
      <c r="A22" s="223"/>
      <c r="B22" s="194">
        <v>4</v>
      </c>
      <c r="C22" s="207" t="s">
        <v>157</v>
      </c>
      <c r="D22" s="237">
        <v>0</v>
      </c>
      <c r="E22" s="238">
        <v>0</v>
      </c>
      <c r="F22" s="238">
        <v>0</v>
      </c>
      <c r="G22" s="238">
        <v>0</v>
      </c>
      <c r="H22" s="238">
        <v>0</v>
      </c>
    </row>
    <row r="23" spans="1:8" ht="18.75" x14ac:dyDescent="0.3">
      <c r="A23" s="223"/>
      <c r="B23" s="194">
        <v>5</v>
      </c>
      <c r="C23" s="207" t="s">
        <v>158</v>
      </c>
      <c r="D23" s="237" t="s">
        <v>281</v>
      </c>
      <c r="E23" s="238">
        <v>40</v>
      </c>
      <c r="F23" s="238">
        <v>0</v>
      </c>
      <c r="G23" s="238">
        <v>40</v>
      </c>
      <c r="H23" s="238">
        <v>0</v>
      </c>
    </row>
    <row r="24" spans="1:8" ht="18.75" x14ac:dyDescent="0.3">
      <c r="A24" s="223"/>
      <c r="B24" s="194">
        <v>6</v>
      </c>
      <c r="C24" s="207" t="s">
        <v>159</v>
      </c>
      <c r="D24" s="237" t="s">
        <v>282</v>
      </c>
      <c r="E24" s="238">
        <v>165</v>
      </c>
      <c r="F24" s="238">
        <v>165</v>
      </c>
      <c r="G24" s="238">
        <v>0</v>
      </c>
      <c r="H24" s="238">
        <v>0</v>
      </c>
    </row>
    <row r="25" spans="1:8" ht="18.75" x14ac:dyDescent="0.3">
      <c r="A25" s="220" t="s">
        <v>48</v>
      </c>
      <c r="B25" s="225"/>
      <c r="C25" s="162"/>
      <c r="D25" s="244"/>
      <c r="E25" s="239">
        <f>SUM(E26:E29)</f>
        <v>60</v>
      </c>
      <c r="F25" s="239">
        <f>SUM(F26:F29)</f>
        <v>60</v>
      </c>
      <c r="G25" s="239">
        <f>SUM(G26:G29)</f>
        <v>0</v>
      </c>
      <c r="H25" s="239">
        <f>SUM(H26:H29)</f>
        <v>0</v>
      </c>
    </row>
    <row r="26" spans="1:8" ht="18.75" x14ac:dyDescent="0.3">
      <c r="A26" s="223"/>
      <c r="B26" s="194">
        <v>1</v>
      </c>
      <c r="C26" s="207" t="s">
        <v>68</v>
      </c>
      <c r="D26" s="237"/>
      <c r="E26" s="238"/>
      <c r="F26" s="238"/>
      <c r="G26" s="238"/>
      <c r="H26" s="238"/>
    </row>
    <row r="27" spans="1:8" ht="18.75" x14ac:dyDescent="0.3">
      <c r="A27" s="223"/>
      <c r="B27" s="194">
        <v>2</v>
      </c>
      <c r="C27" s="207" t="s">
        <v>69</v>
      </c>
      <c r="D27" s="237" t="s">
        <v>283</v>
      </c>
      <c r="E27" s="238">
        <v>60</v>
      </c>
      <c r="F27" s="238">
        <v>60</v>
      </c>
      <c r="G27" s="238"/>
      <c r="H27" s="238"/>
    </row>
    <row r="28" spans="1:8" ht="18.75" x14ac:dyDescent="0.3">
      <c r="A28" s="223"/>
      <c r="B28" s="194">
        <v>3</v>
      </c>
      <c r="C28" s="207" t="s">
        <v>70</v>
      </c>
      <c r="D28" s="237" t="s">
        <v>283</v>
      </c>
      <c r="E28" s="238">
        <v>0</v>
      </c>
      <c r="F28" s="238">
        <v>0</v>
      </c>
      <c r="G28" s="238"/>
      <c r="H28" s="238"/>
    </row>
    <row r="29" spans="1:8" ht="18.75" x14ac:dyDescent="0.3">
      <c r="A29" s="223"/>
      <c r="B29" s="194">
        <v>4</v>
      </c>
      <c r="C29" s="207" t="s">
        <v>71</v>
      </c>
      <c r="D29" s="237" t="s">
        <v>283</v>
      </c>
      <c r="E29" s="238">
        <v>0</v>
      </c>
      <c r="F29" s="238">
        <v>0</v>
      </c>
      <c r="G29" s="238"/>
      <c r="H29" s="238"/>
    </row>
    <row r="30" spans="1:8" ht="18.75" x14ac:dyDescent="0.3">
      <c r="A30" s="220" t="s">
        <v>49</v>
      </c>
      <c r="B30" s="225"/>
      <c r="C30" s="162" t="s">
        <v>284</v>
      </c>
      <c r="D30" s="244"/>
      <c r="E30" s="239">
        <f>SUM(E31:E32)</f>
        <v>0</v>
      </c>
      <c r="F30" s="239">
        <f>SUM(F31:F32)</f>
        <v>0</v>
      </c>
      <c r="G30" s="239">
        <f>SUM(G31:G32)</f>
        <v>0</v>
      </c>
      <c r="H30" s="239">
        <f>SUM(H31:H32)</f>
        <v>0</v>
      </c>
    </row>
    <row r="31" spans="1:8" ht="18.75" x14ac:dyDescent="0.3">
      <c r="A31" s="223"/>
      <c r="B31" s="229">
        <v>1</v>
      </c>
      <c r="C31" s="230" t="s">
        <v>101</v>
      </c>
      <c r="D31" s="237"/>
      <c r="E31" s="238"/>
      <c r="F31" s="238"/>
      <c r="G31" s="238"/>
      <c r="H31" s="238"/>
    </row>
    <row r="32" spans="1:8" ht="18.75" x14ac:dyDescent="0.3">
      <c r="A32" s="223"/>
      <c r="B32" s="229">
        <v>2</v>
      </c>
      <c r="C32" s="230" t="s">
        <v>102</v>
      </c>
      <c r="D32" s="237"/>
      <c r="E32" s="238"/>
      <c r="F32" s="238"/>
      <c r="G32" s="238"/>
      <c r="H32" s="238"/>
    </row>
    <row r="33" spans="1:8" ht="18.75" x14ac:dyDescent="0.3">
      <c r="A33" s="220" t="s">
        <v>50</v>
      </c>
      <c r="B33" s="225"/>
      <c r="C33" s="162"/>
      <c r="D33" s="244"/>
      <c r="E33" s="239">
        <f>SUM(E34:E42)</f>
        <v>1495</v>
      </c>
      <c r="F33" s="239">
        <f>SUM(F34:F42)</f>
        <v>45</v>
      </c>
      <c r="G33" s="239">
        <f>SUM(G34:G42)</f>
        <v>1420</v>
      </c>
      <c r="H33" s="239">
        <f>SUM(H34:H42)</f>
        <v>720</v>
      </c>
    </row>
    <row r="34" spans="1:8" ht="18.75" x14ac:dyDescent="0.3">
      <c r="A34" s="223"/>
      <c r="B34" s="194">
        <v>1</v>
      </c>
      <c r="C34" s="207" t="s">
        <v>114</v>
      </c>
      <c r="D34" s="237"/>
      <c r="E34" s="238"/>
      <c r="F34" s="238"/>
      <c r="G34" s="238"/>
      <c r="H34" s="238"/>
    </row>
    <row r="35" spans="1:8" ht="18.75" x14ac:dyDescent="0.3">
      <c r="A35" s="223"/>
      <c r="B35" s="194">
        <v>2</v>
      </c>
      <c r="C35" s="207" t="s">
        <v>115</v>
      </c>
      <c r="D35" s="237" t="s">
        <v>285</v>
      </c>
      <c r="E35" s="238">
        <v>120</v>
      </c>
      <c r="F35" s="238">
        <v>0</v>
      </c>
      <c r="G35" s="238">
        <v>120</v>
      </c>
      <c r="H35" s="238"/>
    </row>
    <row r="36" spans="1:8" ht="18.75" x14ac:dyDescent="0.3">
      <c r="A36" s="223"/>
      <c r="B36" s="194">
        <v>3</v>
      </c>
      <c r="C36" s="207" t="s">
        <v>116</v>
      </c>
      <c r="D36" s="237"/>
      <c r="E36" s="238"/>
      <c r="F36" s="238"/>
      <c r="G36" s="238"/>
      <c r="H36" s="238"/>
    </row>
    <row r="37" spans="1:8" ht="18.75" x14ac:dyDescent="0.3">
      <c r="A37" s="223"/>
      <c r="B37" s="194">
        <v>4</v>
      </c>
      <c r="C37" s="207" t="s">
        <v>117</v>
      </c>
      <c r="D37" s="237"/>
      <c r="E37" s="238"/>
      <c r="F37" s="238"/>
      <c r="G37" s="238"/>
      <c r="H37" s="238"/>
    </row>
    <row r="38" spans="1:8" ht="18.75" x14ac:dyDescent="0.3">
      <c r="A38" s="223"/>
      <c r="B38" s="194">
        <v>5</v>
      </c>
      <c r="C38" s="207" t="s">
        <v>118</v>
      </c>
      <c r="D38" s="237" t="s">
        <v>283</v>
      </c>
      <c r="E38" s="238">
        <v>45</v>
      </c>
      <c r="F38" s="238">
        <v>45</v>
      </c>
      <c r="G38" s="238"/>
      <c r="H38" s="238">
        <v>720</v>
      </c>
    </row>
    <row r="39" spans="1:8" ht="18.75" x14ac:dyDescent="0.3">
      <c r="A39" s="223"/>
      <c r="B39" s="194">
        <v>6</v>
      </c>
      <c r="C39" s="207" t="s">
        <v>119</v>
      </c>
      <c r="D39" s="237" t="s">
        <v>286</v>
      </c>
      <c r="E39" s="238">
        <v>1300</v>
      </c>
      <c r="F39" s="238">
        <v>0</v>
      </c>
      <c r="G39" s="238">
        <v>1300</v>
      </c>
      <c r="H39" s="238"/>
    </row>
    <row r="40" spans="1:8" ht="18.75" x14ac:dyDescent="0.3">
      <c r="A40" s="223"/>
      <c r="B40" s="194">
        <v>7</v>
      </c>
      <c r="C40" s="207" t="s">
        <v>120</v>
      </c>
      <c r="D40" s="237"/>
      <c r="E40" s="238"/>
      <c r="F40" s="238"/>
      <c r="G40" s="238"/>
      <c r="H40" s="238"/>
    </row>
    <row r="41" spans="1:8" ht="18.75" x14ac:dyDescent="0.3">
      <c r="A41" s="223"/>
      <c r="B41" s="194">
        <v>8</v>
      </c>
      <c r="C41" s="207" t="s">
        <v>121</v>
      </c>
      <c r="D41" s="237"/>
      <c r="E41" s="238"/>
      <c r="F41" s="238"/>
      <c r="G41" s="238"/>
      <c r="H41" s="238"/>
    </row>
    <row r="42" spans="1:8" ht="18.75" x14ac:dyDescent="0.3">
      <c r="A42" s="223"/>
      <c r="B42" s="194">
        <v>9</v>
      </c>
      <c r="C42" s="207" t="s">
        <v>122</v>
      </c>
      <c r="D42" s="237" t="s">
        <v>283</v>
      </c>
      <c r="E42" s="238">
        <v>30</v>
      </c>
      <c r="F42" s="238">
        <v>0</v>
      </c>
      <c r="G42" s="238"/>
      <c r="H42" s="238"/>
    </row>
    <row r="43" spans="1:8" ht="18.75" x14ac:dyDescent="0.3">
      <c r="A43" s="220" t="s">
        <v>209</v>
      </c>
      <c r="B43" s="225"/>
      <c r="C43" s="162"/>
      <c r="D43" s="244"/>
      <c r="E43" s="239">
        <f>SUM(E44)</f>
        <v>24</v>
      </c>
      <c r="F43" s="239">
        <f>SUM(F44)</f>
        <v>0</v>
      </c>
      <c r="G43" s="239">
        <f>SUM(G44)</f>
        <v>24</v>
      </c>
      <c r="H43" s="239">
        <f>SUM(H44)</f>
        <v>0</v>
      </c>
    </row>
    <row r="44" spans="1:8" ht="30.75" x14ac:dyDescent="0.3">
      <c r="A44" s="223"/>
      <c r="B44" s="194">
        <v>1</v>
      </c>
      <c r="C44" s="246" t="s">
        <v>218</v>
      </c>
      <c r="D44" s="245" t="s">
        <v>287</v>
      </c>
      <c r="E44" s="238">
        <v>24</v>
      </c>
      <c r="F44" s="238">
        <v>0</v>
      </c>
      <c r="G44" s="238">
        <v>24</v>
      </c>
      <c r="H44" s="238">
        <v>0</v>
      </c>
    </row>
    <row r="45" spans="1:8" ht="18.75" x14ac:dyDescent="0.3">
      <c r="A45" s="220" t="s">
        <v>210</v>
      </c>
      <c r="B45" s="225"/>
      <c r="C45" s="162"/>
      <c r="D45" s="244"/>
      <c r="E45" s="239">
        <f>SUM(E46:E52)</f>
        <v>0</v>
      </c>
      <c r="F45" s="239">
        <f>SUM(F46:F52)</f>
        <v>0</v>
      </c>
      <c r="G45" s="239">
        <f>SUM(G46:G52)</f>
        <v>0</v>
      </c>
      <c r="H45" s="239">
        <f>SUM(H46:H52)</f>
        <v>0</v>
      </c>
    </row>
    <row r="46" spans="1:8" ht="18.75" x14ac:dyDescent="0.3">
      <c r="A46" s="223"/>
      <c r="B46" s="194">
        <v>1</v>
      </c>
      <c r="C46" s="207" t="s">
        <v>79</v>
      </c>
      <c r="D46" s="237"/>
      <c r="E46" s="238"/>
      <c r="F46" s="238"/>
      <c r="G46" s="238"/>
      <c r="H46" s="238"/>
    </row>
    <row r="47" spans="1:8" ht="18.75" x14ac:dyDescent="0.3">
      <c r="A47" s="223"/>
      <c r="B47" s="194">
        <v>2</v>
      </c>
      <c r="C47" s="207" t="s">
        <v>257</v>
      </c>
      <c r="D47" s="237"/>
      <c r="E47" s="238"/>
      <c r="F47" s="238"/>
      <c r="G47" s="238"/>
      <c r="H47" s="238"/>
    </row>
    <row r="48" spans="1:8" ht="18.75" x14ac:dyDescent="0.3">
      <c r="A48" s="223"/>
      <c r="B48" s="194">
        <v>3</v>
      </c>
      <c r="C48" s="207" t="s">
        <v>258</v>
      </c>
      <c r="D48" s="237"/>
      <c r="E48" s="238"/>
      <c r="F48" s="238"/>
      <c r="G48" s="238"/>
      <c r="H48" s="238"/>
    </row>
    <row r="49" spans="1:8" ht="18.75" x14ac:dyDescent="0.3">
      <c r="A49" s="223"/>
      <c r="B49" s="194">
        <v>4</v>
      </c>
      <c r="C49" s="207" t="s">
        <v>82</v>
      </c>
      <c r="D49" s="237"/>
      <c r="E49" s="238"/>
      <c r="F49" s="238"/>
      <c r="G49" s="238"/>
      <c r="H49" s="238"/>
    </row>
    <row r="50" spans="1:8" ht="18.75" x14ac:dyDescent="0.3">
      <c r="A50" s="223"/>
      <c r="B50" s="194">
        <v>5</v>
      </c>
      <c r="C50" s="207" t="s">
        <v>259</v>
      </c>
      <c r="D50" s="237"/>
      <c r="E50" s="238"/>
      <c r="F50" s="238"/>
      <c r="G50" s="238"/>
      <c r="H50" s="238"/>
    </row>
    <row r="51" spans="1:8" ht="18.75" x14ac:dyDescent="0.3">
      <c r="A51" s="223"/>
      <c r="B51" s="194">
        <v>6</v>
      </c>
      <c r="C51" s="207" t="s">
        <v>260</v>
      </c>
      <c r="D51" s="237"/>
      <c r="E51" s="238"/>
      <c r="F51" s="238"/>
      <c r="G51" s="238"/>
      <c r="H51" s="238"/>
    </row>
    <row r="52" spans="1:8" ht="18.75" x14ac:dyDescent="0.3">
      <c r="A52" s="223"/>
      <c r="B52" s="194">
        <v>7</v>
      </c>
      <c r="C52" s="207" t="s">
        <v>261</v>
      </c>
      <c r="D52" s="237"/>
      <c r="E52" s="238"/>
      <c r="F52" s="238"/>
      <c r="G52" s="238"/>
      <c r="H52" s="238"/>
    </row>
    <row r="53" spans="1:8" ht="18.75" x14ac:dyDescent="0.3">
      <c r="A53" s="220" t="s">
        <v>51</v>
      </c>
      <c r="B53" s="225"/>
      <c r="C53" s="162"/>
      <c r="D53" s="244"/>
      <c r="E53" s="239">
        <f>SUM(E54:E56)</f>
        <v>60</v>
      </c>
      <c r="F53" s="239">
        <f>SUM(F54:F56)</f>
        <v>0</v>
      </c>
      <c r="G53" s="239">
        <f>SUM(G54:G56)</f>
        <v>0</v>
      </c>
      <c r="H53" s="239">
        <f>SUM(H54:H56)</f>
        <v>0</v>
      </c>
    </row>
    <row r="54" spans="1:8" ht="18.75" x14ac:dyDescent="0.3">
      <c r="A54" s="223"/>
      <c r="B54" s="194">
        <v>1</v>
      </c>
      <c r="C54" s="207" t="s">
        <v>111</v>
      </c>
      <c r="D54" s="237" t="s">
        <v>285</v>
      </c>
      <c r="E54" s="238">
        <v>15</v>
      </c>
      <c r="F54" s="238"/>
      <c r="G54" s="238"/>
      <c r="H54" s="238"/>
    </row>
    <row r="55" spans="1:8" ht="18.75" x14ac:dyDescent="0.3">
      <c r="A55" s="223"/>
      <c r="B55" s="194">
        <v>2</v>
      </c>
      <c r="C55" s="207" t="s">
        <v>112</v>
      </c>
      <c r="D55" s="237" t="s">
        <v>285</v>
      </c>
      <c r="E55" s="238">
        <v>15</v>
      </c>
      <c r="F55" s="238"/>
      <c r="G55" s="238"/>
      <c r="H55" s="238"/>
    </row>
    <row r="56" spans="1:8" ht="18.75" x14ac:dyDescent="0.3">
      <c r="A56" s="223"/>
      <c r="B56" s="194">
        <v>3</v>
      </c>
      <c r="C56" s="207" t="s">
        <v>113</v>
      </c>
      <c r="D56" s="237" t="s">
        <v>285</v>
      </c>
      <c r="E56" s="238">
        <v>30</v>
      </c>
      <c r="F56" s="238"/>
      <c r="G56" s="238"/>
      <c r="H56" s="238"/>
    </row>
    <row r="57" spans="1:8" ht="18.75" x14ac:dyDescent="0.3">
      <c r="A57" s="220" t="s">
        <v>211</v>
      </c>
      <c r="B57" s="225"/>
      <c r="C57" s="162"/>
      <c r="D57" s="244"/>
      <c r="E57" s="239">
        <f>SUM(E58:E66)</f>
        <v>0</v>
      </c>
      <c r="F57" s="239">
        <f>SUM(F58:F66)</f>
        <v>0</v>
      </c>
      <c r="G57" s="239">
        <f>SUM(G58:G66)</f>
        <v>0</v>
      </c>
      <c r="H57" s="239">
        <f>SUM(H58:H66)</f>
        <v>0</v>
      </c>
    </row>
    <row r="58" spans="1:8" ht="18.75" x14ac:dyDescent="0.3">
      <c r="A58" s="223"/>
      <c r="B58" s="194">
        <v>1</v>
      </c>
      <c r="C58" s="207" t="s">
        <v>136</v>
      </c>
      <c r="D58" s="237"/>
      <c r="E58" s="238"/>
      <c r="F58" s="238"/>
      <c r="G58" s="238"/>
      <c r="H58" s="238"/>
    </row>
    <row r="59" spans="1:8" ht="18.75" x14ac:dyDescent="0.3">
      <c r="A59" s="223"/>
      <c r="B59" s="194">
        <v>2</v>
      </c>
      <c r="C59" s="207" t="s">
        <v>137</v>
      </c>
      <c r="D59" s="237"/>
      <c r="E59" s="238"/>
      <c r="F59" s="238"/>
      <c r="G59" s="238"/>
      <c r="H59" s="238"/>
    </row>
    <row r="60" spans="1:8" ht="18.75" x14ac:dyDescent="0.3">
      <c r="A60" s="223"/>
      <c r="B60" s="194">
        <v>3</v>
      </c>
      <c r="C60" s="207" t="s">
        <v>138</v>
      </c>
      <c r="D60" s="237"/>
      <c r="E60" s="238"/>
      <c r="F60" s="238"/>
      <c r="G60" s="238"/>
      <c r="H60" s="238"/>
    </row>
    <row r="61" spans="1:8" ht="18.75" x14ac:dyDescent="0.3">
      <c r="A61" s="223"/>
      <c r="B61" s="194">
        <v>4</v>
      </c>
      <c r="C61" s="207" t="s">
        <v>139</v>
      </c>
      <c r="D61" s="237"/>
      <c r="E61" s="238"/>
      <c r="F61" s="238"/>
      <c r="G61" s="238"/>
      <c r="H61" s="238"/>
    </row>
    <row r="62" spans="1:8" ht="18.75" x14ac:dyDescent="0.3">
      <c r="A62" s="223"/>
      <c r="B62" s="194">
        <v>5</v>
      </c>
      <c r="C62" s="207" t="s">
        <v>140</v>
      </c>
      <c r="D62" s="237"/>
      <c r="E62" s="238"/>
      <c r="F62" s="238"/>
      <c r="G62" s="238"/>
      <c r="H62" s="238"/>
    </row>
    <row r="63" spans="1:8" ht="18.75" x14ac:dyDescent="0.3">
      <c r="A63" s="223"/>
      <c r="B63" s="194">
        <v>6</v>
      </c>
      <c r="C63" s="207" t="s">
        <v>141</v>
      </c>
      <c r="D63" s="237"/>
      <c r="E63" s="238"/>
      <c r="F63" s="238"/>
      <c r="G63" s="238"/>
      <c r="H63" s="238"/>
    </row>
    <row r="64" spans="1:8" ht="18.75" x14ac:dyDescent="0.3">
      <c r="A64" s="223"/>
      <c r="B64" s="194">
        <v>7</v>
      </c>
      <c r="C64" s="207" t="s">
        <v>142</v>
      </c>
      <c r="D64" s="237"/>
      <c r="E64" s="238"/>
      <c r="F64" s="238"/>
      <c r="G64" s="238"/>
      <c r="H64" s="238"/>
    </row>
    <row r="65" spans="1:8" ht="18.75" x14ac:dyDescent="0.3">
      <c r="A65" s="223"/>
      <c r="B65" s="194">
        <v>8</v>
      </c>
      <c r="C65" s="207" t="s">
        <v>143</v>
      </c>
      <c r="D65" s="237"/>
      <c r="E65" s="238"/>
      <c r="F65" s="238"/>
      <c r="G65" s="238"/>
      <c r="H65" s="238"/>
    </row>
    <row r="66" spans="1:8" ht="18.75" x14ac:dyDescent="0.3">
      <c r="A66" s="223"/>
      <c r="B66" s="194">
        <v>9</v>
      </c>
      <c r="C66" s="207" t="s">
        <v>144</v>
      </c>
      <c r="D66" s="237"/>
      <c r="E66" s="238"/>
      <c r="F66" s="238"/>
      <c r="G66" s="238"/>
      <c r="H66" s="238"/>
    </row>
    <row r="67" spans="1:8" ht="18.75" x14ac:dyDescent="0.3">
      <c r="A67" s="220" t="s">
        <v>52</v>
      </c>
      <c r="B67" s="225"/>
      <c r="C67" s="162"/>
      <c r="D67" s="244"/>
      <c r="E67" s="239">
        <f>SUM(E68)</f>
        <v>0</v>
      </c>
      <c r="F67" s="239">
        <f>SUM(F68)</f>
        <v>0</v>
      </c>
      <c r="G67" s="239">
        <f>SUM(G68)</f>
        <v>0</v>
      </c>
      <c r="H67" s="239">
        <f>SUM(H68)</f>
        <v>0</v>
      </c>
    </row>
    <row r="68" spans="1:8" ht="60" x14ac:dyDescent="0.3">
      <c r="A68" s="223"/>
      <c r="B68" s="194">
        <v>1</v>
      </c>
      <c r="C68" s="207" t="s">
        <v>86</v>
      </c>
      <c r="D68" s="240" t="s">
        <v>288</v>
      </c>
      <c r="E68" s="238"/>
      <c r="F68" s="238"/>
      <c r="G68" s="238"/>
      <c r="H68" s="238"/>
    </row>
    <row r="69" spans="1:8" ht="18.75" x14ac:dyDescent="0.3">
      <c r="A69" s="220" t="s">
        <v>53</v>
      </c>
      <c r="B69" s="225"/>
      <c r="C69" s="162"/>
      <c r="D69" s="244"/>
      <c r="E69" s="239">
        <f>SUM(E70:E73)</f>
        <v>314</v>
      </c>
      <c r="F69" s="239">
        <f>SUM(F70:F73)</f>
        <v>284</v>
      </c>
      <c r="G69" s="239">
        <f>SUM(G70:G73)</f>
        <v>30</v>
      </c>
      <c r="H69" s="239">
        <f>SUM(H70:H73)</f>
        <v>6390</v>
      </c>
    </row>
    <row r="70" spans="1:8" ht="32.25" x14ac:dyDescent="0.3">
      <c r="A70" s="223"/>
      <c r="B70" s="194">
        <v>1</v>
      </c>
      <c r="C70" s="235" t="s">
        <v>194</v>
      </c>
      <c r="D70" s="237" t="s">
        <v>289</v>
      </c>
      <c r="E70" s="238">
        <v>72</v>
      </c>
      <c r="F70" s="238">
        <v>72</v>
      </c>
      <c r="G70" s="238">
        <v>0</v>
      </c>
      <c r="H70" s="238">
        <v>1620</v>
      </c>
    </row>
    <row r="71" spans="1:8" ht="48" x14ac:dyDescent="0.3">
      <c r="A71" s="223"/>
      <c r="B71" s="194">
        <v>2</v>
      </c>
      <c r="C71" s="235" t="s">
        <v>219</v>
      </c>
      <c r="D71" s="237" t="s">
        <v>289</v>
      </c>
      <c r="E71" s="238">
        <v>112</v>
      </c>
      <c r="F71" s="238">
        <v>112</v>
      </c>
      <c r="G71" s="238">
        <v>0</v>
      </c>
      <c r="H71" s="238">
        <v>2520</v>
      </c>
    </row>
    <row r="72" spans="1:8" ht="18.75" x14ac:dyDescent="0.3">
      <c r="A72" s="223"/>
      <c r="B72" s="194">
        <v>3</v>
      </c>
      <c r="C72" s="235" t="s">
        <v>195</v>
      </c>
      <c r="D72" s="237" t="s">
        <v>289</v>
      </c>
      <c r="E72" s="238">
        <v>100</v>
      </c>
      <c r="F72" s="238">
        <v>100</v>
      </c>
      <c r="G72" s="238">
        <v>0</v>
      </c>
      <c r="H72" s="238">
        <v>2250</v>
      </c>
    </row>
    <row r="73" spans="1:8" ht="18.75" x14ac:dyDescent="0.3">
      <c r="A73" s="223"/>
      <c r="B73" s="194">
        <v>4</v>
      </c>
      <c r="C73" s="235" t="s">
        <v>196</v>
      </c>
      <c r="D73" s="237" t="s">
        <v>289</v>
      </c>
      <c r="E73" s="238">
        <v>30</v>
      </c>
      <c r="F73" s="238">
        <v>0</v>
      </c>
      <c r="G73" s="238">
        <v>30</v>
      </c>
      <c r="H73" s="238">
        <v>0</v>
      </c>
    </row>
    <row r="74" spans="1:8" ht="18.75" x14ac:dyDescent="0.3">
      <c r="A74" s="220" t="s">
        <v>54</v>
      </c>
      <c r="B74" s="225"/>
      <c r="C74" s="162"/>
      <c r="D74" s="244"/>
      <c r="E74" s="239">
        <f>SUM(E75:E83)</f>
        <v>55</v>
      </c>
      <c r="F74" s="239">
        <f>SUM(F75:F83)</f>
        <v>0</v>
      </c>
      <c r="G74" s="239">
        <f>SUM(G75:G83)</f>
        <v>0</v>
      </c>
      <c r="H74" s="239">
        <f>SUM(H75:H83)</f>
        <v>0</v>
      </c>
    </row>
    <row r="75" spans="1:8" ht="18.75" x14ac:dyDescent="0.3">
      <c r="A75" s="223"/>
      <c r="B75" s="194">
        <v>1</v>
      </c>
      <c r="C75" s="207" t="s">
        <v>89</v>
      </c>
      <c r="D75" s="237"/>
      <c r="E75" s="238"/>
      <c r="F75" s="238"/>
      <c r="G75" s="238"/>
      <c r="H75" s="238"/>
    </row>
    <row r="76" spans="1:8" ht="18.75" x14ac:dyDescent="0.3">
      <c r="A76" s="223"/>
      <c r="B76" s="194">
        <v>2</v>
      </c>
      <c r="C76" s="207" t="s">
        <v>90</v>
      </c>
      <c r="D76" s="237"/>
      <c r="E76" s="238"/>
      <c r="F76" s="238"/>
      <c r="G76" s="238"/>
      <c r="H76" s="238"/>
    </row>
    <row r="77" spans="1:8" ht="18.75" x14ac:dyDescent="0.3">
      <c r="A77" s="223"/>
      <c r="B77" s="194">
        <v>3</v>
      </c>
      <c r="C77" s="207" t="s">
        <v>91</v>
      </c>
      <c r="D77" s="237"/>
      <c r="E77" s="238"/>
      <c r="F77" s="238"/>
      <c r="G77" s="238"/>
      <c r="H77" s="238"/>
    </row>
    <row r="78" spans="1:8" ht="18.75" x14ac:dyDescent="0.3">
      <c r="A78" s="223"/>
      <c r="B78" s="194">
        <v>4</v>
      </c>
      <c r="C78" s="207" t="s">
        <v>92</v>
      </c>
      <c r="D78" s="237"/>
      <c r="E78" s="238"/>
      <c r="F78" s="238"/>
      <c r="G78" s="238"/>
      <c r="H78" s="238"/>
    </row>
    <row r="79" spans="1:8" ht="18.75" x14ac:dyDescent="0.3">
      <c r="A79" s="223"/>
      <c r="B79" s="194">
        <v>5</v>
      </c>
      <c r="C79" s="207" t="s">
        <v>93</v>
      </c>
      <c r="D79" s="237"/>
      <c r="E79" s="238"/>
      <c r="F79" s="238"/>
      <c r="G79" s="238"/>
      <c r="H79" s="238"/>
    </row>
    <row r="80" spans="1:8" ht="18.75" x14ac:dyDescent="0.3">
      <c r="A80" s="223"/>
      <c r="B80" s="194">
        <v>6</v>
      </c>
      <c r="C80" s="207" t="s">
        <v>94</v>
      </c>
      <c r="D80" s="237"/>
      <c r="E80" s="238"/>
      <c r="F80" s="238"/>
      <c r="G80" s="238"/>
      <c r="H80" s="238"/>
    </row>
    <row r="81" spans="1:8" ht="18.75" x14ac:dyDescent="0.3">
      <c r="A81" s="223"/>
      <c r="B81" s="194">
        <v>7</v>
      </c>
      <c r="C81" s="207" t="s">
        <v>95</v>
      </c>
      <c r="D81" s="237"/>
      <c r="E81" s="238"/>
      <c r="F81" s="238"/>
      <c r="G81" s="238"/>
      <c r="H81" s="238"/>
    </row>
    <row r="82" spans="1:8" ht="18.75" x14ac:dyDescent="0.3">
      <c r="A82" s="223"/>
      <c r="B82" s="194">
        <v>8</v>
      </c>
      <c r="C82" s="207" t="s">
        <v>96</v>
      </c>
      <c r="D82" s="237"/>
      <c r="E82" s="238"/>
      <c r="F82" s="238"/>
      <c r="G82" s="238"/>
      <c r="H82" s="238"/>
    </row>
    <row r="83" spans="1:8" ht="18.75" x14ac:dyDescent="0.3">
      <c r="A83" s="223"/>
      <c r="B83" s="194">
        <v>9</v>
      </c>
      <c r="C83" s="207" t="s">
        <v>97</v>
      </c>
      <c r="D83" s="237" t="s">
        <v>283</v>
      </c>
      <c r="E83" s="238">
        <v>55</v>
      </c>
      <c r="F83" s="238"/>
      <c r="G83" s="238"/>
      <c r="H83" s="238"/>
    </row>
    <row r="84" spans="1:8" ht="18.75" x14ac:dyDescent="0.3">
      <c r="A84" s="220" t="s">
        <v>55</v>
      </c>
      <c r="B84" s="225"/>
      <c r="C84" s="162"/>
      <c r="D84" s="244"/>
      <c r="E84" s="239">
        <f>SUM(E85:E90)</f>
        <v>419</v>
      </c>
      <c r="F84" s="239">
        <f>SUM(F85:F90)</f>
        <v>0</v>
      </c>
      <c r="G84" s="239">
        <f>SUM(G85:G90)</f>
        <v>419</v>
      </c>
      <c r="H84" s="239">
        <f>SUM(H85:H90)</f>
        <v>0</v>
      </c>
    </row>
    <row r="85" spans="1:8" ht="18.75" x14ac:dyDescent="0.3">
      <c r="A85" s="223"/>
      <c r="B85" s="194">
        <v>1</v>
      </c>
      <c r="C85" s="207" t="s">
        <v>123</v>
      </c>
      <c r="D85" s="237" t="s">
        <v>283</v>
      </c>
      <c r="E85" s="238">
        <v>225</v>
      </c>
      <c r="F85" s="238"/>
      <c r="G85" s="238">
        <v>225</v>
      </c>
      <c r="H85" s="238"/>
    </row>
    <row r="86" spans="1:8" ht="18.75" x14ac:dyDescent="0.3">
      <c r="A86" s="223"/>
      <c r="B86" s="194">
        <v>2</v>
      </c>
      <c r="C86" s="207" t="s">
        <v>124</v>
      </c>
      <c r="D86" s="237" t="s">
        <v>283</v>
      </c>
      <c r="E86" s="238">
        <v>44</v>
      </c>
      <c r="F86" s="238"/>
      <c r="G86" s="238">
        <v>44</v>
      </c>
      <c r="H86" s="238"/>
    </row>
    <row r="87" spans="1:8" ht="18.75" x14ac:dyDescent="0.3">
      <c r="A87" s="223"/>
      <c r="B87" s="194">
        <v>3</v>
      </c>
      <c r="C87" s="207" t="s">
        <v>125</v>
      </c>
      <c r="D87" s="237" t="s">
        <v>283</v>
      </c>
      <c r="E87" s="238">
        <v>30</v>
      </c>
      <c r="F87" s="238"/>
      <c r="G87" s="238">
        <v>30</v>
      </c>
      <c r="H87" s="238"/>
    </row>
    <row r="88" spans="1:8" ht="18.75" x14ac:dyDescent="0.3">
      <c r="A88" s="223"/>
      <c r="B88" s="194">
        <v>4</v>
      </c>
      <c r="C88" s="207" t="s">
        <v>126</v>
      </c>
      <c r="D88" s="237" t="s">
        <v>283</v>
      </c>
      <c r="E88" s="238">
        <v>60</v>
      </c>
      <c r="F88" s="238"/>
      <c r="G88" s="238">
        <v>60</v>
      </c>
      <c r="H88" s="238"/>
    </row>
    <row r="89" spans="1:8" ht="18.75" x14ac:dyDescent="0.3">
      <c r="A89" s="223"/>
      <c r="B89" s="194">
        <v>5</v>
      </c>
      <c r="C89" s="207" t="s">
        <v>127</v>
      </c>
      <c r="D89" s="237" t="s">
        <v>283</v>
      </c>
      <c r="E89" s="238">
        <v>60</v>
      </c>
      <c r="F89" s="238">
        <v>0</v>
      </c>
      <c r="G89" s="238">
        <v>60</v>
      </c>
      <c r="H89" s="238"/>
    </row>
    <row r="90" spans="1:8" ht="18.75" x14ac:dyDescent="0.3">
      <c r="A90" s="223" t="s">
        <v>212</v>
      </c>
      <c r="B90" s="194"/>
      <c r="C90" s="207"/>
      <c r="D90" s="237"/>
      <c r="E90" s="238"/>
      <c r="F90" s="238"/>
      <c r="G90" s="238"/>
      <c r="H90" s="238"/>
    </row>
    <row r="91" spans="1:8" ht="18.75" x14ac:dyDescent="0.3">
      <c r="A91" s="220" t="s">
        <v>213</v>
      </c>
      <c r="B91" s="225"/>
      <c r="C91" s="162"/>
      <c r="D91" s="244"/>
      <c r="E91" s="239">
        <f>SUM(E92:E98)</f>
        <v>20164</v>
      </c>
      <c r="F91" s="239">
        <f>SUM(F92:F98)</f>
        <v>20095</v>
      </c>
      <c r="G91" s="239">
        <f>SUM(G92:G98)</f>
        <v>69</v>
      </c>
      <c r="H91" s="239">
        <f>SUM(H92:H98)</f>
        <v>1548</v>
      </c>
    </row>
    <row r="92" spans="1:8" ht="18.75" x14ac:dyDescent="0.3">
      <c r="A92" s="223"/>
      <c r="B92" s="194">
        <v>1</v>
      </c>
      <c r="C92" s="207" t="s">
        <v>273</v>
      </c>
      <c r="D92" s="237" t="s">
        <v>289</v>
      </c>
      <c r="E92" s="238">
        <v>50</v>
      </c>
      <c r="F92" s="238">
        <v>50</v>
      </c>
      <c r="G92" s="238"/>
      <c r="H92" s="238"/>
    </row>
    <row r="93" spans="1:8" ht="18.75" x14ac:dyDescent="0.3">
      <c r="A93" s="223"/>
      <c r="B93" s="194">
        <v>2</v>
      </c>
      <c r="C93" s="207" t="s">
        <v>274</v>
      </c>
      <c r="D93" s="237" t="s">
        <v>289</v>
      </c>
      <c r="E93" s="238">
        <v>25</v>
      </c>
      <c r="F93" s="238">
        <v>25</v>
      </c>
      <c r="G93" s="238"/>
      <c r="H93" s="238"/>
    </row>
    <row r="94" spans="1:8" ht="18.75" x14ac:dyDescent="0.3">
      <c r="A94" s="223"/>
      <c r="B94" s="194">
        <v>3</v>
      </c>
      <c r="C94" s="207" t="s">
        <v>222</v>
      </c>
      <c r="D94" s="237" t="s">
        <v>289</v>
      </c>
      <c r="E94" s="238">
        <v>36</v>
      </c>
      <c r="F94" s="238"/>
      <c r="G94" s="238">
        <v>36</v>
      </c>
      <c r="H94" s="238">
        <v>792</v>
      </c>
    </row>
    <row r="95" spans="1:8" ht="18.75" x14ac:dyDescent="0.3">
      <c r="A95" s="223"/>
      <c r="B95" s="194">
        <v>4</v>
      </c>
      <c r="C95" s="207" t="s">
        <v>223</v>
      </c>
      <c r="D95" s="237" t="s">
        <v>289</v>
      </c>
      <c r="E95" s="238">
        <v>33</v>
      </c>
      <c r="F95" s="238"/>
      <c r="G95" s="238">
        <v>33</v>
      </c>
      <c r="H95" s="238">
        <v>756</v>
      </c>
    </row>
    <row r="96" spans="1:8" ht="18.75" x14ac:dyDescent="0.3">
      <c r="A96" s="223"/>
      <c r="B96" s="194">
        <v>5</v>
      </c>
      <c r="C96" s="207" t="s">
        <v>275</v>
      </c>
      <c r="D96" s="237" t="s">
        <v>289</v>
      </c>
      <c r="E96" s="238"/>
      <c r="F96" s="238"/>
      <c r="G96" s="238"/>
      <c r="H96" s="238"/>
    </row>
    <row r="97" spans="1:8" ht="18.75" x14ac:dyDescent="0.3">
      <c r="A97" s="223"/>
      <c r="B97" s="194">
        <v>6</v>
      </c>
      <c r="C97" s="207" t="s">
        <v>276</v>
      </c>
      <c r="D97" s="237" t="s">
        <v>289</v>
      </c>
      <c r="E97" s="238"/>
      <c r="F97" s="238"/>
      <c r="G97" s="238"/>
      <c r="H97" s="238"/>
    </row>
    <row r="98" spans="1:8" ht="18.75" x14ac:dyDescent="0.3">
      <c r="A98" s="223"/>
      <c r="B98" s="194">
        <v>7</v>
      </c>
      <c r="C98" s="207" t="s">
        <v>224</v>
      </c>
      <c r="D98" s="237" t="s">
        <v>290</v>
      </c>
      <c r="E98" s="238">
        <v>20020</v>
      </c>
      <c r="F98" s="238">
        <v>20020</v>
      </c>
      <c r="G98" s="238"/>
      <c r="H98" s="238"/>
    </row>
    <row r="99" spans="1:8" ht="18.75" x14ac:dyDescent="0.3">
      <c r="A99" s="220" t="s">
        <v>56</v>
      </c>
      <c r="B99" s="225"/>
      <c r="C99" s="162"/>
      <c r="D99" s="244"/>
      <c r="E99" s="239">
        <f>SUM(E100:E106)</f>
        <v>671.6</v>
      </c>
      <c r="F99" s="239">
        <f>SUM(F100:F106)</f>
        <v>552.4</v>
      </c>
      <c r="G99" s="239">
        <f>SUM(G100:G106)</f>
        <v>120</v>
      </c>
      <c r="H99" s="239">
        <f>SUM(H100:H106)</f>
        <v>88278.399999999994</v>
      </c>
    </row>
    <row r="100" spans="1:8" ht="18.75" x14ac:dyDescent="0.3">
      <c r="A100" s="223"/>
      <c r="B100" s="194">
        <v>1</v>
      </c>
      <c r="C100" s="207" t="s">
        <v>235</v>
      </c>
      <c r="D100" s="237" t="s">
        <v>278</v>
      </c>
      <c r="E100" s="238">
        <v>100</v>
      </c>
      <c r="F100" s="238">
        <v>100</v>
      </c>
      <c r="G100" s="238"/>
      <c r="H100" s="238">
        <v>2500</v>
      </c>
    </row>
    <row r="101" spans="1:8" ht="18.75" x14ac:dyDescent="0.3">
      <c r="A101" s="223"/>
      <c r="B101" s="194">
        <v>2</v>
      </c>
      <c r="C101" s="207" t="s">
        <v>236</v>
      </c>
      <c r="D101" s="237" t="s">
        <v>278</v>
      </c>
      <c r="E101" s="238">
        <v>29.6</v>
      </c>
      <c r="F101" s="238">
        <v>29.6</v>
      </c>
      <c r="G101" s="238"/>
      <c r="H101" s="238">
        <v>76300</v>
      </c>
    </row>
    <row r="102" spans="1:8" ht="18.75" x14ac:dyDescent="0.3">
      <c r="A102" s="220" t="s">
        <v>57</v>
      </c>
      <c r="B102" s="225"/>
      <c r="C102" s="162"/>
      <c r="D102" s="244"/>
      <c r="E102" s="239">
        <f>SUM(E103:E108)</f>
        <v>281</v>
      </c>
      <c r="F102" s="239">
        <f>SUM(F103:F108)</f>
        <v>221.4</v>
      </c>
      <c r="G102" s="239">
        <f>SUM(G103:G108)</f>
        <v>60</v>
      </c>
      <c r="H102" s="239">
        <f>SUM(H103:H108)</f>
        <v>4959.2</v>
      </c>
    </row>
    <row r="103" spans="1:8" ht="18.75" x14ac:dyDescent="0.3">
      <c r="A103" s="223"/>
      <c r="B103" s="193">
        <v>1</v>
      </c>
      <c r="C103" s="173" t="s">
        <v>107</v>
      </c>
      <c r="D103" s="237" t="s">
        <v>289</v>
      </c>
      <c r="E103" s="238">
        <v>120</v>
      </c>
      <c r="F103" s="238">
        <v>120</v>
      </c>
      <c r="G103" s="238"/>
      <c r="H103" s="238">
        <v>2700</v>
      </c>
    </row>
    <row r="104" spans="1:8" ht="18.75" x14ac:dyDescent="0.3">
      <c r="A104" s="223"/>
      <c r="B104" s="193">
        <v>2</v>
      </c>
      <c r="C104" s="173" t="s">
        <v>108</v>
      </c>
      <c r="D104" s="237" t="s">
        <v>289</v>
      </c>
      <c r="E104" s="238">
        <v>75</v>
      </c>
      <c r="F104" s="238">
        <v>75</v>
      </c>
      <c r="G104" s="238"/>
      <c r="H104" s="238">
        <v>1688</v>
      </c>
    </row>
    <row r="105" spans="1:8" ht="18.75" x14ac:dyDescent="0.3">
      <c r="A105" s="223"/>
      <c r="B105" s="193">
        <v>3</v>
      </c>
      <c r="C105" s="173" t="s">
        <v>109</v>
      </c>
      <c r="D105" s="237" t="s">
        <v>289</v>
      </c>
      <c r="E105" s="238">
        <v>60</v>
      </c>
      <c r="F105" s="238"/>
      <c r="G105" s="238">
        <v>60</v>
      </c>
      <c r="H105" s="238"/>
    </row>
    <row r="106" spans="1:8" ht="18.75" x14ac:dyDescent="0.3">
      <c r="A106" s="223"/>
      <c r="B106" s="193">
        <v>4</v>
      </c>
      <c r="C106" s="173" t="s">
        <v>110</v>
      </c>
      <c r="D106" s="237" t="s">
        <v>278</v>
      </c>
      <c r="E106" s="238">
        <v>6</v>
      </c>
      <c r="F106" s="238">
        <v>6.4</v>
      </c>
      <c r="G106" s="238"/>
      <c r="H106" s="238">
        <v>131.19999999999999</v>
      </c>
    </row>
    <row r="107" spans="1:8" ht="18.75" x14ac:dyDescent="0.3">
      <c r="A107" s="220" t="s">
        <v>58</v>
      </c>
      <c r="B107" s="225"/>
      <c r="C107" s="162"/>
      <c r="D107" s="244"/>
      <c r="E107" s="239">
        <f>SUM(E108)</f>
        <v>10</v>
      </c>
      <c r="F107" s="239">
        <f>SUM(F108)</f>
        <v>10</v>
      </c>
      <c r="G107" s="239">
        <f>SUM(G108)</f>
        <v>0</v>
      </c>
      <c r="H107" s="239">
        <f>SUM(H108)</f>
        <v>220</v>
      </c>
    </row>
    <row r="108" spans="1:8" ht="18.75" x14ac:dyDescent="0.3">
      <c r="A108" s="223"/>
      <c r="B108" s="194">
        <v>1</v>
      </c>
      <c r="C108" s="207" t="s">
        <v>247</v>
      </c>
      <c r="D108" s="237" t="s">
        <v>291</v>
      </c>
      <c r="E108" s="238">
        <v>10</v>
      </c>
      <c r="F108" s="238">
        <v>10</v>
      </c>
      <c r="G108" s="238">
        <v>0</v>
      </c>
      <c r="H108" s="238">
        <v>220</v>
      </c>
    </row>
    <row r="109" spans="1:8" ht="18.75" x14ac:dyDescent="0.3">
      <c r="A109" s="220" t="s">
        <v>59</v>
      </c>
      <c r="B109" s="225"/>
      <c r="C109" s="162"/>
      <c r="D109" s="244"/>
      <c r="E109" s="239">
        <f>SUM(E110)</f>
        <v>100</v>
      </c>
      <c r="F109" s="239">
        <f>SUM(F110)</f>
        <v>100</v>
      </c>
      <c r="G109" s="239">
        <f>SUM(G110)</f>
        <v>0</v>
      </c>
      <c r="H109" s="239">
        <f>SUM(H110)</f>
        <v>0</v>
      </c>
    </row>
    <row r="110" spans="1:8" ht="30" x14ac:dyDescent="0.3">
      <c r="A110" s="223"/>
      <c r="B110" s="194">
        <v>1</v>
      </c>
      <c r="C110" s="207" t="s">
        <v>87</v>
      </c>
      <c r="D110" s="237" t="s">
        <v>285</v>
      </c>
      <c r="E110" s="238">
        <v>100</v>
      </c>
      <c r="F110" s="238">
        <v>100</v>
      </c>
      <c r="G110" s="238"/>
      <c r="H110" s="233" t="s">
        <v>292</v>
      </c>
    </row>
    <row r="111" spans="1:8" ht="18.75" x14ac:dyDescent="0.3">
      <c r="A111" s="220" t="s">
        <v>60</v>
      </c>
      <c r="B111" s="225"/>
      <c r="C111" s="162"/>
      <c r="D111" s="244"/>
      <c r="E111" s="239">
        <f>SUM(E112:E115)</f>
        <v>357.5</v>
      </c>
      <c r="F111" s="239">
        <f>SUM(F112:F115)</f>
        <v>57.5</v>
      </c>
      <c r="G111" s="239">
        <f>SUM(G112:G115)</f>
        <v>270</v>
      </c>
      <c r="H111" s="239">
        <f>SUM(H112:H115)</f>
        <v>1030</v>
      </c>
    </row>
    <row r="112" spans="1:8" ht="18.75" x14ac:dyDescent="0.3">
      <c r="A112" s="223"/>
      <c r="B112" s="194">
        <v>1</v>
      </c>
      <c r="C112" s="207" t="s">
        <v>133</v>
      </c>
      <c r="D112" s="237" t="s">
        <v>283</v>
      </c>
      <c r="E112" s="238">
        <v>30</v>
      </c>
      <c r="F112" s="238">
        <v>0</v>
      </c>
      <c r="G112" s="238"/>
      <c r="H112" s="238">
        <v>0</v>
      </c>
    </row>
    <row r="113" spans="1:8" ht="18.75" x14ac:dyDescent="0.3">
      <c r="A113" s="223"/>
      <c r="B113" s="194">
        <v>2</v>
      </c>
      <c r="C113" s="207" t="s">
        <v>134</v>
      </c>
      <c r="D113" s="237" t="s">
        <v>283</v>
      </c>
      <c r="E113" s="238">
        <v>20</v>
      </c>
      <c r="F113" s="238">
        <v>20</v>
      </c>
      <c r="G113" s="238"/>
      <c r="H113" s="238">
        <v>336</v>
      </c>
    </row>
    <row r="114" spans="1:8" ht="18.75" x14ac:dyDescent="0.3">
      <c r="A114" s="223"/>
      <c r="B114" s="194">
        <v>3</v>
      </c>
      <c r="C114" s="207" t="s">
        <v>225</v>
      </c>
      <c r="D114" s="237" t="s">
        <v>283</v>
      </c>
      <c r="E114" s="238">
        <v>300</v>
      </c>
      <c r="F114" s="238">
        <v>30</v>
      </c>
      <c r="G114" s="238">
        <v>270</v>
      </c>
      <c r="H114" s="238">
        <v>507</v>
      </c>
    </row>
    <row r="115" spans="1:8" ht="18.75" x14ac:dyDescent="0.3">
      <c r="A115" s="223"/>
      <c r="B115" s="194">
        <v>4</v>
      </c>
      <c r="C115" s="207" t="s">
        <v>226</v>
      </c>
      <c r="D115" s="237" t="s">
        <v>293</v>
      </c>
      <c r="E115" s="238">
        <v>7.5</v>
      </c>
      <c r="F115" s="238">
        <v>7.5</v>
      </c>
      <c r="G115" s="238"/>
      <c r="H115" s="238">
        <v>187</v>
      </c>
    </row>
    <row r="116" spans="1:8" ht="18.75" x14ac:dyDescent="0.3">
      <c r="A116" s="220" t="s">
        <v>61</v>
      </c>
      <c r="B116" s="225"/>
      <c r="C116" s="162"/>
      <c r="D116" s="244"/>
      <c r="E116" s="239">
        <f>SUM(E117:E118)</f>
        <v>600</v>
      </c>
      <c r="F116" s="239">
        <f>SUM(F117:F118)</f>
        <v>0</v>
      </c>
      <c r="G116" s="239">
        <f>SUM(G117:G118)</f>
        <v>600</v>
      </c>
      <c r="H116" s="239">
        <f>SUM(H117:H118)</f>
        <v>0</v>
      </c>
    </row>
    <row r="117" spans="1:8" ht="18.75" x14ac:dyDescent="0.3">
      <c r="A117" s="223"/>
      <c r="B117" s="194">
        <v>1</v>
      </c>
      <c r="C117" s="207" t="s">
        <v>98</v>
      </c>
      <c r="D117" s="237" t="s">
        <v>289</v>
      </c>
      <c r="E117" s="238">
        <v>600</v>
      </c>
      <c r="F117" s="238">
        <v>0</v>
      </c>
      <c r="G117" s="238">
        <v>600</v>
      </c>
      <c r="H117" s="238">
        <v>0</v>
      </c>
    </row>
    <row r="118" spans="1:8" ht="18.75" x14ac:dyDescent="0.3">
      <c r="A118" s="223"/>
      <c r="B118" s="194">
        <v>2</v>
      </c>
      <c r="C118" s="207" t="s">
        <v>99</v>
      </c>
      <c r="D118" s="237"/>
      <c r="E118" s="238">
        <v>0</v>
      </c>
      <c r="F118" s="238">
        <v>0</v>
      </c>
      <c r="G118" s="238">
        <v>0</v>
      </c>
      <c r="H118" s="238">
        <v>0</v>
      </c>
    </row>
    <row r="119" spans="1:8" ht="18.75" x14ac:dyDescent="0.3">
      <c r="A119" s="220" t="s">
        <v>62</v>
      </c>
      <c r="B119" s="225"/>
      <c r="C119" s="162"/>
      <c r="D119" s="244"/>
      <c r="E119" s="239">
        <f>SUM(E120:E128)</f>
        <v>0</v>
      </c>
      <c r="F119" s="239">
        <f>SUM(F120:F128)</f>
        <v>0</v>
      </c>
      <c r="G119" s="239">
        <f>SUM(G120:G128)</f>
        <v>0</v>
      </c>
      <c r="H119" s="239">
        <f>SUM(H120:H128)</f>
        <v>0</v>
      </c>
    </row>
    <row r="120" spans="1:8" ht="32.25" x14ac:dyDescent="0.3">
      <c r="A120" s="223"/>
      <c r="B120" s="194">
        <v>1</v>
      </c>
      <c r="C120" s="235" t="s">
        <v>262</v>
      </c>
      <c r="D120" s="237"/>
      <c r="E120" s="238"/>
      <c r="F120" s="238"/>
      <c r="G120" s="238"/>
      <c r="H120" s="238"/>
    </row>
    <row r="121" spans="1:8" ht="18.75" x14ac:dyDescent="0.3">
      <c r="A121" s="223"/>
      <c r="B121" s="194">
        <v>2</v>
      </c>
      <c r="C121" s="207" t="s">
        <v>238</v>
      </c>
      <c r="D121" s="237"/>
      <c r="E121" s="238"/>
      <c r="F121" s="238"/>
      <c r="G121" s="238"/>
      <c r="H121" s="238"/>
    </row>
    <row r="122" spans="1:8" ht="18.75" x14ac:dyDescent="0.3">
      <c r="A122" s="223"/>
      <c r="B122" s="194">
        <v>3</v>
      </c>
      <c r="C122" s="207" t="s">
        <v>239</v>
      </c>
      <c r="D122" s="237"/>
      <c r="E122" s="238"/>
      <c r="F122" s="238"/>
      <c r="G122" s="238"/>
      <c r="H122" s="238"/>
    </row>
    <row r="123" spans="1:8" ht="18.75" x14ac:dyDescent="0.3">
      <c r="A123" s="223"/>
      <c r="B123" s="194">
        <v>4</v>
      </c>
      <c r="C123" s="207" t="s">
        <v>263</v>
      </c>
      <c r="D123" s="237"/>
      <c r="E123" s="238"/>
      <c r="F123" s="238"/>
      <c r="G123" s="238"/>
      <c r="H123" s="238"/>
    </row>
    <row r="124" spans="1:8" ht="18.75" x14ac:dyDescent="0.3">
      <c r="A124" s="223"/>
      <c r="B124" s="194">
        <v>5</v>
      </c>
      <c r="C124" s="207" t="s">
        <v>241</v>
      </c>
      <c r="D124" s="237"/>
      <c r="E124" s="238"/>
      <c r="F124" s="238"/>
      <c r="G124" s="238"/>
      <c r="H124" s="238"/>
    </row>
    <row r="125" spans="1:8" ht="18.75" x14ac:dyDescent="0.3">
      <c r="A125" s="223"/>
      <c r="B125" s="194">
        <v>6</v>
      </c>
      <c r="C125" s="207" t="s">
        <v>264</v>
      </c>
      <c r="D125" s="237"/>
      <c r="E125" s="238"/>
      <c r="F125" s="238"/>
      <c r="G125" s="238"/>
      <c r="H125" s="238"/>
    </row>
    <row r="126" spans="1:8" ht="18.75" x14ac:dyDescent="0.3">
      <c r="A126" s="223"/>
      <c r="B126" s="194">
        <v>7</v>
      </c>
      <c r="C126" s="207" t="s">
        <v>243</v>
      </c>
      <c r="D126" s="237"/>
      <c r="E126" s="238"/>
      <c r="F126" s="238"/>
      <c r="G126" s="238"/>
      <c r="H126" s="238"/>
    </row>
    <row r="127" spans="1:8" ht="18.75" x14ac:dyDescent="0.3">
      <c r="A127" s="223"/>
      <c r="B127" s="194">
        <v>8</v>
      </c>
      <c r="C127" s="207" t="s">
        <v>244</v>
      </c>
      <c r="D127" s="237"/>
      <c r="E127" s="238"/>
      <c r="F127" s="238"/>
      <c r="G127" s="238"/>
      <c r="H127" s="238"/>
    </row>
    <row r="128" spans="1:8" ht="18.75" x14ac:dyDescent="0.3">
      <c r="A128" s="223"/>
      <c r="B128" s="194">
        <v>9</v>
      </c>
      <c r="C128" s="207" t="s">
        <v>245</v>
      </c>
      <c r="D128" s="237"/>
      <c r="E128" s="238"/>
      <c r="F128" s="238"/>
      <c r="G128" s="238"/>
      <c r="H128" s="238"/>
    </row>
    <row r="129" spans="1:8" ht="18.75" x14ac:dyDescent="0.3">
      <c r="A129" s="220" t="s">
        <v>215</v>
      </c>
      <c r="B129" s="225"/>
      <c r="C129" s="162"/>
      <c r="D129" s="244"/>
      <c r="E129" s="239">
        <f>SUM(E130:E135)</f>
        <v>695</v>
      </c>
      <c r="F129" s="239">
        <f>SUM(F130:F135)</f>
        <v>0</v>
      </c>
      <c r="G129" s="239">
        <f>SUM(G130:G135)</f>
        <v>0</v>
      </c>
      <c r="H129" s="239">
        <f>SUM(H130:H135)</f>
        <v>0</v>
      </c>
    </row>
    <row r="130" spans="1:8" ht="18.75" x14ac:dyDescent="0.3">
      <c r="A130" s="223"/>
      <c r="B130" s="194">
        <v>1</v>
      </c>
      <c r="C130" s="207" t="s">
        <v>182</v>
      </c>
      <c r="D130" s="237" t="s">
        <v>294</v>
      </c>
      <c r="E130" s="238">
        <v>50</v>
      </c>
      <c r="F130" s="238"/>
      <c r="G130" s="238"/>
      <c r="H130" s="238"/>
    </row>
    <row r="131" spans="1:8" ht="18.75" x14ac:dyDescent="0.3">
      <c r="A131" s="223"/>
      <c r="B131" s="194">
        <v>2</v>
      </c>
      <c r="C131" s="207" t="s">
        <v>183</v>
      </c>
      <c r="D131" s="237" t="s">
        <v>289</v>
      </c>
      <c r="E131" s="238">
        <v>45</v>
      </c>
      <c r="F131" s="238"/>
      <c r="G131" s="238"/>
      <c r="H131" s="238"/>
    </row>
    <row r="132" spans="1:8" ht="18.75" x14ac:dyDescent="0.3">
      <c r="A132" s="223"/>
      <c r="B132" s="194">
        <v>3</v>
      </c>
      <c r="C132" s="207" t="s">
        <v>228</v>
      </c>
      <c r="D132" s="237" t="s">
        <v>295</v>
      </c>
      <c r="E132" s="238">
        <v>400</v>
      </c>
      <c r="F132" s="238"/>
      <c r="G132" s="238"/>
      <c r="H132" s="238"/>
    </row>
    <row r="133" spans="1:8" ht="18.75" x14ac:dyDescent="0.3">
      <c r="A133" s="223"/>
      <c r="B133" s="194">
        <v>4</v>
      </c>
      <c r="C133" s="207" t="s">
        <v>229</v>
      </c>
      <c r="D133" s="237" t="s">
        <v>289</v>
      </c>
      <c r="E133" s="238">
        <v>50</v>
      </c>
      <c r="F133" s="238"/>
      <c r="G133" s="238"/>
      <c r="H133" s="238"/>
    </row>
    <row r="134" spans="1:8" ht="18.75" x14ac:dyDescent="0.3">
      <c r="A134" s="223"/>
      <c r="B134" s="194">
        <v>5</v>
      </c>
      <c r="C134" s="207" t="s">
        <v>186</v>
      </c>
      <c r="D134" s="237" t="s">
        <v>296</v>
      </c>
      <c r="E134" s="238">
        <v>40</v>
      </c>
      <c r="F134" s="238"/>
      <c r="G134" s="238"/>
      <c r="H134" s="238"/>
    </row>
    <row r="135" spans="1:8" ht="18.75" x14ac:dyDescent="0.3">
      <c r="A135" s="223"/>
      <c r="B135" s="194">
        <v>6</v>
      </c>
      <c r="C135" s="207" t="s">
        <v>187</v>
      </c>
      <c r="D135" s="237" t="s">
        <v>297</v>
      </c>
      <c r="E135" s="238">
        <v>110</v>
      </c>
      <c r="F135" s="238"/>
      <c r="G135" s="238"/>
      <c r="H135" s="238"/>
    </row>
    <row r="136" spans="1:8" ht="18.75" x14ac:dyDescent="0.3">
      <c r="A136" s="220" t="s">
        <v>216</v>
      </c>
      <c r="B136" s="225"/>
      <c r="C136" s="162"/>
      <c r="D136" s="244"/>
      <c r="E136" s="239">
        <f>SUM(E137:E140)</f>
        <v>155.49</v>
      </c>
      <c r="F136" s="239">
        <f>SUM(F137:F140)</f>
        <v>30</v>
      </c>
      <c r="G136" s="239">
        <f>SUM(G137:G140)</f>
        <v>125.49</v>
      </c>
      <c r="H136" s="239">
        <f>SUM(H137:H140)</f>
        <v>600000</v>
      </c>
    </row>
    <row r="137" spans="1:8" ht="18.75" x14ac:dyDescent="0.3">
      <c r="A137" s="223"/>
      <c r="B137" s="194">
        <v>1</v>
      </c>
      <c r="C137" s="207" t="s">
        <v>129</v>
      </c>
      <c r="D137" s="237"/>
      <c r="E137" s="238"/>
      <c r="F137" s="238"/>
      <c r="G137" s="238"/>
      <c r="H137" s="238"/>
    </row>
    <row r="138" spans="1:8" ht="18.75" x14ac:dyDescent="0.3">
      <c r="A138" s="223"/>
      <c r="B138" s="194">
        <v>2</v>
      </c>
      <c r="C138" s="207" t="s">
        <v>130</v>
      </c>
      <c r="D138" s="237" t="s">
        <v>289</v>
      </c>
      <c r="E138" s="238">
        <v>60</v>
      </c>
      <c r="F138" s="238">
        <v>30</v>
      </c>
      <c r="G138" s="238">
        <v>30</v>
      </c>
      <c r="H138" s="238">
        <v>600000</v>
      </c>
    </row>
    <row r="139" spans="1:8" ht="18.75" x14ac:dyDescent="0.3">
      <c r="A139" s="223"/>
      <c r="B139" s="194">
        <v>3</v>
      </c>
      <c r="C139" s="207" t="s">
        <v>131</v>
      </c>
      <c r="D139" s="237" t="s">
        <v>289</v>
      </c>
      <c r="E139" s="238">
        <v>90.49</v>
      </c>
      <c r="F139" s="238">
        <v>0</v>
      </c>
      <c r="G139" s="238">
        <v>90.49</v>
      </c>
      <c r="H139" s="238"/>
    </row>
    <row r="140" spans="1:8" ht="18.75" x14ac:dyDescent="0.3">
      <c r="A140" s="223"/>
      <c r="B140" s="194">
        <v>4</v>
      </c>
      <c r="C140" s="207" t="s">
        <v>132</v>
      </c>
      <c r="D140" s="237" t="s">
        <v>289</v>
      </c>
      <c r="E140" s="238">
        <v>5</v>
      </c>
      <c r="F140" s="238">
        <v>0</v>
      </c>
      <c r="G140" s="238">
        <v>5</v>
      </c>
      <c r="H140" s="238"/>
    </row>
    <row r="141" spans="1:8" ht="18.75" x14ac:dyDescent="0.3">
      <c r="A141" s="220" t="s">
        <v>63</v>
      </c>
      <c r="B141" s="225"/>
      <c r="C141" s="162"/>
      <c r="D141" s="244"/>
      <c r="E141" s="239">
        <f>SUM(E142:E150)</f>
        <v>655</v>
      </c>
      <c r="F141" s="239">
        <f>SUM(F142:F150)</f>
        <v>160</v>
      </c>
      <c r="G141" s="239">
        <f>SUM(G142:G150)</f>
        <v>495</v>
      </c>
      <c r="H141" s="239">
        <f>SUM(H142:H150)</f>
        <v>3520</v>
      </c>
    </row>
    <row r="142" spans="1:8" ht="18.75" x14ac:dyDescent="0.3">
      <c r="A142" s="223"/>
      <c r="B142" s="194">
        <v>1</v>
      </c>
      <c r="C142" s="207" t="s">
        <v>265</v>
      </c>
      <c r="D142" s="237" t="s">
        <v>298</v>
      </c>
      <c r="E142" s="238">
        <v>45</v>
      </c>
      <c r="F142" s="238">
        <v>0</v>
      </c>
      <c r="G142" s="238">
        <v>45</v>
      </c>
      <c r="H142" s="238">
        <v>0</v>
      </c>
    </row>
    <row r="143" spans="1:8" ht="18.75" x14ac:dyDescent="0.3">
      <c r="A143" s="223"/>
      <c r="B143" s="194">
        <v>2</v>
      </c>
      <c r="C143" s="207" t="s">
        <v>266</v>
      </c>
      <c r="D143" s="237" t="s">
        <v>298</v>
      </c>
      <c r="E143" s="238">
        <v>40</v>
      </c>
      <c r="F143" s="238">
        <v>0</v>
      </c>
      <c r="G143" s="238">
        <v>40</v>
      </c>
      <c r="H143" s="238">
        <v>0</v>
      </c>
    </row>
    <row r="144" spans="1:8" ht="18.75" x14ac:dyDescent="0.3">
      <c r="A144" s="223"/>
      <c r="B144" s="194">
        <v>3</v>
      </c>
      <c r="C144" s="207" t="s">
        <v>267</v>
      </c>
      <c r="D144" s="237" t="s">
        <v>298</v>
      </c>
      <c r="E144" s="238">
        <v>120</v>
      </c>
      <c r="F144" s="238">
        <v>0</v>
      </c>
      <c r="G144" s="238">
        <v>120</v>
      </c>
      <c r="H144" s="238">
        <v>0</v>
      </c>
    </row>
    <row r="145" spans="1:8" ht="18.75" x14ac:dyDescent="0.3">
      <c r="A145" s="223"/>
      <c r="B145" s="194">
        <v>4</v>
      </c>
      <c r="C145" s="207" t="s">
        <v>268</v>
      </c>
      <c r="D145" s="237" t="s">
        <v>298</v>
      </c>
      <c r="E145" s="238">
        <v>140</v>
      </c>
      <c r="F145" s="238">
        <v>0</v>
      </c>
      <c r="G145" s="238">
        <v>140</v>
      </c>
      <c r="H145" s="238">
        <v>0</v>
      </c>
    </row>
    <row r="146" spans="1:8" ht="18.75" x14ac:dyDescent="0.3">
      <c r="A146" s="223"/>
      <c r="B146" s="194">
        <v>5</v>
      </c>
      <c r="C146" s="207" t="s">
        <v>269</v>
      </c>
      <c r="D146" s="237" t="s">
        <v>298</v>
      </c>
      <c r="E146" s="238">
        <v>60</v>
      </c>
      <c r="F146" s="238">
        <v>0</v>
      </c>
      <c r="G146" s="238">
        <v>60</v>
      </c>
      <c r="H146" s="238">
        <v>0</v>
      </c>
    </row>
    <row r="147" spans="1:8" ht="18.75" x14ac:dyDescent="0.3">
      <c r="A147" s="223"/>
      <c r="B147" s="194">
        <v>6</v>
      </c>
      <c r="C147" s="207" t="s">
        <v>270</v>
      </c>
      <c r="D147" s="237" t="s">
        <v>298</v>
      </c>
      <c r="E147" s="238">
        <v>80</v>
      </c>
      <c r="F147" s="238">
        <v>0</v>
      </c>
      <c r="G147" s="238">
        <v>80</v>
      </c>
      <c r="H147" s="238">
        <v>0</v>
      </c>
    </row>
    <row r="148" spans="1:8" ht="18.75" x14ac:dyDescent="0.3">
      <c r="A148" s="223"/>
      <c r="B148" s="194">
        <v>7</v>
      </c>
      <c r="C148" s="207" t="s">
        <v>271</v>
      </c>
      <c r="D148" s="237" t="s">
        <v>298</v>
      </c>
      <c r="E148" s="238">
        <v>10</v>
      </c>
      <c r="F148" s="238">
        <v>0</v>
      </c>
      <c r="G148" s="238">
        <v>10</v>
      </c>
      <c r="H148" s="238">
        <v>0</v>
      </c>
    </row>
    <row r="149" spans="1:8" ht="18.75" x14ac:dyDescent="0.3">
      <c r="A149" s="223"/>
      <c r="B149" s="194">
        <v>8</v>
      </c>
      <c r="C149" s="207" t="s">
        <v>152</v>
      </c>
      <c r="D149" s="237" t="s">
        <v>298</v>
      </c>
      <c r="E149" s="238">
        <v>100</v>
      </c>
      <c r="F149" s="238">
        <v>100</v>
      </c>
      <c r="G149" s="238"/>
      <c r="H149" s="238">
        <v>2200</v>
      </c>
    </row>
    <row r="150" spans="1:8" ht="18.75" x14ac:dyDescent="0.3">
      <c r="A150" s="223"/>
      <c r="B150" s="194">
        <v>9</v>
      </c>
      <c r="C150" s="207" t="s">
        <v>272</v>
      </c>
      <c r="D150" s="237" t="s">
        <v>298</v>
      </c>
      <c r="E150" s="238">
        <v>60</v>
      </c>
      <c r="F150" s="238">
        <v>60</v>
      </c>
      <c r="G150" s="238"/>
      <c r="H150" s="238">
        <v>1320</v>
      </c>
    </row>
    <row r="151" spans="1:8" ht="18.75" x14ac:dyDescent="0.3">
      <c r="A151" s="220" t="s">
        <v>64</v>
      </c>
      <c r="B151" s="225"/>
      <c r="C151" s="162"/>
      <c r="D151" s="244"/>
      <c r="E151" s="239">
        <f>SUM(E152)</f>
        <v>100</v>
      </c>
      <c r="F151" s="239">
        <f>SUM(F152)</f>
        <v>0</v>
      </c>
      <c r="G151" s="239">
        <f>SUM(G152)</f>
        <v>100</v>
      </c>
      <c r="H151" s="239">
        <f>SUM(H152)</f>
        <v>0</v>
      </c>
    </row>
    <row r="152" spans="1:8" ht="18.75" x14ac:dyDescent="0.3">
      <c r="A152" s="223"/>
      <c r="B152" s="194"/>
      <c r="C152" s="207" t="s">
        <v>246</v>
      </c>
      <c r="D152" s="237" t="s">
        <v>280</v>
      </c>
      <c r="E152" s="238">
        <v>100</v>
      </c>
      <c r="F152" s="238"/>
      <c r="G152" s="238">
        <v>100</v>
      </c>
      <c r="H152" s="238"/>
    </row>
    <row r="153" spans="1:8" ht="18.75" x14ac:dyDescent="0.3">
      <c r="A153" s="220" t="s">
        <v>65</v>
      </c>
      <c r="B153" s="225"/>
      <c r="C153" s="162"/>
      <c r="D153" s="244"/>
      <c r="E153" s="239">
        <f>SUM(E154:E156)</f>
        <v>95</v>
      </c>
      <c r="F153" s="239">
        <f>SUM(F154:F156)</f>
        <v>80</v>
      </c>
      <c r="G153" s="239">
        <f>SUM(G154:G156)</f>
        <v>15</v>
      </c>
      <c r="H153" s="239">
        <f>SUM(H154:H156)</f>
        <v>23200</v>
      </c>
    </row>
    <row r="154" spans="1:8" ht="18.75" x14ac:dyDescent="0.3">
      <c r="A154" s="223"/>
      <c r="B154" s="194">
        <v>1</v>
      </c>
      <c r="C154" s="207" t="s">
        <v>103</v>
      </c>
      <c r="D154" s="237"/>
      <c r="E154" s="238">
        <v>0</v>
      </c>
      <c r="F154" s="238"/>
      <c r="G154" s="238"/>
      <c r="H154" s="238"/>
    </row>
    <row r="155" spans="1:8" ht="18.75" x14ac:dyDescent="0.3">
      <c r="A155" s="223"/>
      <c r="B155" s="194">
        <v>2</v>
      </c>
      <c r="C155" s="207" t="s">
        <v>105</v>
      </c>
      <c r="D155" s="237" t="s">
        <v>299</v>
      </c>
      <c r="E155" s="238">
        <v>15</v>
      </c>
      <c r="F155" s="238"/>
      <c r="G155" s="238">
        <v>15</v>
      </c>
      <c r="H155" s="238"/>
    </row>
    <row r="156" spans="1:8" ht="18.75" x14ac:dyDescent="0.3">
      <c r="A156" s="223"/>
      <c r="B156" s="194">
        <v>3</v>
      </c>
      <c r="C156" s="207" t="s">
        <v>234</v>
      </c>
      <c r="D156" s="237" t="s">
        <v>300</v>
      </c>
      <c r="E156" s="238">
        <v>80</v>
      </c>
      <c r="F156" s="238">
        <v>80</v>
      </c>
      <c r="G156" s="238"/>
      <c r="H156" s="238">
        <v>23200</v>
      </c>
    </row>
    <row r="157" spans="1:8" ht="18.75" x14ac:dyDescent="0.3">
      <c r="A157" s="220" t="s">
        <v>66</v>
      </c>
      <c r="B157" s="225"/>
      <c r="C157" s="162"/>
      <c r="D157" s="244"/>
      <c r="E157" s="239">
        <f>SUM(E158:E160)</f>
        <v>50</v>
      </c>
      <c r="F157" s="239">
        <f>SUM(F158:F160)</f>
        <v>50</v>
      </c>
      <c r="G157" s="239">
        <f>SUM(G158:G160)</f>
        <v>0</v>
      </c>
      <c r="H157" s="239">
        <f>SUM(H158:H160)</f>
        <v>600</v>
      </c>
    </row>
    <row r="158" spans="1:8" ht="32.25" x14ac:dyDescent="0.3">
      <c r="A158" s="223"/>
      <c r="B158" s="194">
        <v>1</v>
      </c>
      <c r="C158" s="235" t="s">
        <v>253</v>
      </c>
      <c r="D158" s="237" t="s">
        <v>289</v>
      </c>
      <c r="E158" s="238">
        <v>50</v>
      </c>
      <c r="F158" s="238">
        <v>50</v>
      </c>
      <c r="G158" s="238">
        <v>0</v>
      </c>
      <c r="H158" s="238">
        <v>600</v>
      </c>
    </row>
    <row r="159" spans="1:8" ht="45.75" x14ac:dyDescent="0.3">
      <c r="A159" s="223"/>
      <c r="B159" s="194">
        <v>2</v>
      </c>
      <c r="C159" s="207" t="s">
        <v>254</v>
      </c>
      <c r="D159" s="245" t="s">
        <v>301</v>
      </c>
      <c r="E159" s="238"/>
      <c r="F159" s="238"/>
      <c r="G159" s="238"/>
      <c r="H159" s="238"/>
    </row>
    <row r="160" spans="1:8" ht="30.75" x14ac:dyDescent="0.3">
      <c r="A160" s="223"/>
      <c r="B160" s="194">
        <v>3</v>
      </c>
      <c r="C160" s="207" t="s">
        <v>255</v>
      </c>
      <c r="D160" s="245" t="s">
        <v>302</v>
      </c>
      <c r="E160" s="238"/>
      <c r="F160" s="238"/>
      <c r="G160" s="238"/>
      <c r="H160" s="238"/>
    </row>
    <row r="161" spans="1:8" ht="18.75" x14ac:dyDescent="0.3">
      <c r="A161" s="220" t="s">
        <v>67</v>
      </c>
      <c r="B161" s="225"/>
      <c r="C161" s="162"/>
      <c r="D161" s="244"/>
      <c r="E161" s="239">
        <f>SUM(E162)</f>
        <v>17</v>
      </c>
      <c r="F161" s="239">
        <f>SUM(F162)</f>
        <v>17</v>
      </c>
      <c r="G161" s="239">
        <f>SUM(G162)</f>
        <v>0</v>
      </c>
      <c r="H161" s="239">
        <f>SUM(H162)</f>
        <v>329586</v>
      </c>
    </row>
    <row r="162" spans="1:8" ht="15.75" x14ac:dyDescent="0.25">
      <c r="A162" s="207"/>
      <c r="B162" s="194">
        <v>1</v>
      </c>
      <c r="C162" s="207" t="s">
        <v>100</v>
      </c>
      <c r="D162" s="237" t="s">
        <v>303</v>
      </c>
      <c r="E162" s="238">
        <v>17</v>
      </c>
      <c r="F162" s="238">
        <v>17</v>
      </c>
      <c r="G162" s="238">
        <v>0</v>
      </c>
      <c r="H162" s="238">
        <v>329586</v>
      </c>
    </row>
    <row r="163" spans="1:8" ht="32.25" customHeight="1" x14ac:dyDescent="0.25">
      <c r="A163" s="360" t="s">
        <v>0</v>
      </c>
      <c r="B163" s="360"/>
      <c r="C163" s="226" t="s">
        <v>277</v>
      </c>
      <c r="D163" s="236"/>
      <c r="E163" s="24">
        <f>E6+E14+E18+E25+E30+E33+E43+E45+E53+E57+E67+E69+E74+E84+E91+E99+E102+E107+E109+E111+E116+E119+E129+E136+E141+E151+E153+E157+E161</f>
        <v>26743.59</v>
      </c>
      <c r="F163" s="24">
        <f>F6+F14+F18+F25+F30+F33+F43+F45+F53+F57+F67+F69+F74+F84+F91+F99+F102+F107+F109+F111+F116+F119+F129+F136+F141+F151+F153+F157+F161</f>
        <v>22007.300000000003</v>
      </c>
      <c r="G163" s="24">
        <f>G6+G14+G18+G25+G30+G33+G43+G45+G53+G57+G67+G69+G74+G84+G91+G99+G102+G107+G109+G111+G116+G119+G129+G136+G141+G151+G153+G157+G161</f>
        <v>3867.49</v>
      </c>
      <c r="H163" s="24">
        <f>H6+H14+H18+H25+H30+H33+H43+H45+H53+H57+H67+H69+H74+H84+H91+H99+H102+H107+H109+H111+H116+H119+H129+H136+H141+H151+H153+H157+H161</f>
        <v>1062251.6000000001</v>
      </c>
    </row>
  </sheetData>
  <mergeCells count="2">
    <mergeCell ref="A163:B163"/>
    <mergeCell ref="A3:H3"/>
  </mergeCells>
  <pageMargins left="0.70866141732283472" right="0.11811023622047245" top="0.15748031496062992" bottom="0.15748031496062992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K18" sqref="K18"/>
    </sheetView>
  </sheetViews>
  <sheetFormatPr defaultRowHeight="15.75" x14ac:dyDescent="0.25"/>
  <cols>
    <col min="1" max="1" width="30.42578125" style="224" customWidth="1"/>
    <col min="2" max="2" width="5.42578125" style="224" customWidth="1"/>
    <col min="3" max="3" width="38.7109375" style="224" customWidth="1"/>
    <col min="4" max="4" width="22.28515625" style="224" customWidth="1"/>
    <col min="5" max="5" width="13.42578125" style="224" customWidth="1"/>
    <col min="6" max="6" width="15.85546875" style="224" customWidth="1"/>
    <col min="7" max="7" width="19.85546875" style="224" customWidth="1"/>
    <col min="8" max="9" width="9.140625" style="224"/>
    <col min="10" max="10" width="7.7109375" style="224" customWidth="1"/>
    <col min="11" max="11" width="43.85546875" style="224" customWidth="1"/>
    <col min="12" max="12" width="18.140625" style="224" customWidth="1"/>
    <col min="13" max="16384" width="9.140625" style="224"/>
  </cols>
  <sheetData>
    <row r="1" spans="1:12" x14ac:dyDescent="0.25">
      <c r="G1" s="18" t="s">
        <v>401</v>
      </c>
    </row>
    <row r="3" spans="1:12" ht="29.25" customHeight="1" x14ac:dyDescent="0.25">
      <c r="A3" s="349" t="s">
        <v>305</v>
      </c>
      <c r="B3" s="349"/>
      <c r="C3" s="349"/>
      <c r="D3" s="349"/>
      <c r="E3" s="349"/>
      <c r="F3" s="349"/>
      <c r="G3" s="349"/>
    </row>
    <row r="5" spans="1:12" ht="37.5" customHeight="1" x14ac:dyDescent="0.25">
      <c r="A5" s="359"/>
      <c r="B5" s="249" t="s">
        <v>1</v>
      </c>
      <c r="C5" s="249" t="s">
        <v>2</v>
      </c>
      <c r="D5" s="231" t="s">
        <v>13</v>
      </c>
      <c r="E5" s="231" t="s">
        <v>14</v>
      </c>
      <c r="F5" s="231" t="s">
        <v>15</v>
      </c>
      <c r="G5" s="231" t="s">
        <v>306</v>
      </c>
    </row>
    <row r="6" spans="1:12" ht="16.5" thickBot="1" x14ac:dyDescent="0.3">
      <c r="A6" s="359"/>
      <c r="B6" s="122"/>
      <c r="C6" s="43"/>
      <c r="D6" s="267"/>
      <c r="E6" s="122"/>
      <c r="F6" s="122"/>
      <c r="G6" s="45"/>
    </row>
    <row r="7" spans="1:12" s="67" customFormat="1" ht="18.75" thickTop="1" x14ac:dyDescent="0.25">
      <c r="A7" s="104" t="s">
        <v>207</v>
      </c>
      <c r="B7" s="39"/>
      <c r="C7" s="40"/>
      <c r="D7" s="268"/>
      <c r="E7" s="41">
        <f>SUM(E8:E14)</f>
        <v>0</v>
      </c>
      <c r="F7" s="41">
        <f>SUM(F8:F14)</f>
        <v>0</v>
      </c>
      <c r="G7" s="41">
        <f>SUM(G8:G14)</f>
        <v>0</v>
      </c>
    </row>
    <row r="8" spans="1:12" s="67" customFormat="1" ht="18" x14ac:dyDescent="0.25">
      <c r="A8" s="183"/>
      <c r="B8" s="184">
        <v>1</v>
      </c>
      <c r="C8" s="185" t="s">
        <v>72</v>
      </c>
      <c r="D8" s="269"/>
      <c r="E8" s="184">
        <v>0</v>
      </c>
      <c r="F8" s="184">
        <v>0</v>
      </c>
      <c r="G8" s="186">
        <v>0</v>
      </c>
    </row>
    <row r="9" spans="1:12" s="67" customFormat="1" ht="18" x14ac:dyDescent="0.25">
      <c r="A9" s="183"/>
      <c r="B9" s="184">
        <v>2</v>
      </c>
      <c r="C9" s="185" t="s">
        <v>73</v>
      </c>
      <c r="D9" s="269"/>
      <c r="E9" s="184">
        <v>0</v>
      </c>
      <c r="F9" s="184">
        <v>0</v>
      </c>
      <c r="G9" s="186">
        <v>0</v>
      </c>
    </row>
    <row r="10" spans="1:12" s="67" customFormat="1" ht="18" x14ac:dyDescent="0.25">
      <c r="A10" s="183"/>
      <c r="B10" s="184">
        <v>3</v>
      </c>
      <c r="C10" s="185" t="s">
        <v>74</v>
      </c>
      <c r="D10" s="269"/>
      <c r="E10" s="184">
        <v>0</v>
      </c>
      <c r="F10" s="184">
        <v>0</v>
      </c>
      <c r="G10" s="186">
        <v>0</v>
      </c>
    </row>
    <row r="11" spans="1:12" s="67" customFormat="1" ht="18" x14ac:dyDescent="0.25">
      <c r="A11" s="183"/>
      <c r="B11" s="184">
        <v>4</v>
      </c>
      <c r="C11" s="185" t="s">
        <v>75</v>
      </c>
      <c r="D11" s="269"/>
      <c r="E11" s="184">
        <v>0</v>
      </c>
      <c r="F11" s="184">
        <v>0</v>
      </c>
      <c r="G11" s="186">
        <v>0</v>
      </c>
    </row>
    <row r="12" spans="1:12" s="67" customFormat="1" ht="18" x14ac:dyDescent="0.25">
      <c r="A12" s="183"/>
      <c r="B12" s="184">
        <v>5</v>
      </c>
      <c r="C12" s="185" t="s">
        <v>76</v>
      </c>
      <c r="D12" s="269"/>
      <c r="E12" s="184">
        <v>0</v>
      </c>
      <c r="F12" s="184">
        <v>0</v>
      </c>
      <c r="G12" s="186">
        <v>0</v>
      </c>
      <c r="L12" s="251"/>
    </row>
    <row r="13" spans="1:12" s="67" customFormat="1" ht="18" x14ac:dyDescent="0.25">
      <c r="A13" s="183"/>
      <c r="B13" s="184">
        <v>6</v>
      </c>
      <c r="C13" s="185" t="s">
        <v>77</v>
      </c>
      <c r="D13" s="269"/>
      <c r="E13" s="184">
        <v>0</v>
      </c>
      <c r="F13" s="184">
        <v>0</v>
      </c>
      <c r="G13" s="186">
        <v>0</v>
      </c>
    </row>
    <row r="14" spans="1:12" s="67" customFormat="1" ht="18" x14ac:dyDescent="0.25">
      <c r="A14" s="183"/>
      <c r="B14" s="184">
        <v>7</v>
      </c>
      <c r="C14" s="185" t="s">
        <v>78</v>
      </c>
      <c r="D14" s="269"/>
      <c r="E14" s="184">
        <v>0</v>
      </c>
      <c r="F14" s="184">
        <v>0</v>
      </c>
      <c r="G14" s="186">
        <v>0</v>
      </c>
    </row>
    <row r="15" spans="1:12" ht="18" x14ac:dyDescent="0.25">
      <c r="A15" s="161" t="s">
        <v>208</v>
      </c>
      <c r="B15" s="188"/>
      <c r="C15" s="189"/>
      <c r="D15" s="270"/>
      <c r="E15" s="192">
        <f>SUM(E16:E18)</f>
        <v>100</v>
      </c>
      <c r="F15" s="192">
        <f>SUM(F16:F18)</f>
        <v>100</v>
      </c>
      <c r="G15" s="192">
        <f>SUM(G16:G18)</f>
        <v>78</v>
      </c>
    </row>
    <row r="16" spans="1:12" ht="18" x14ac:dyDescent="0.25">
      <c r="A16" s="171"/>
      <c r="B16" s="190">
        <v>1</v>
      </c>
      <c r="C16" s="4" t="s">
        <v>160</v>
      </c>
      <c r="D16" s="236"/>
      <c r="E16" s="5"/>
      <c r="F16" s="5"/>
      <c r="G16" s="5"/>
    </row>
    <row r="17" spans="1:7" ht="18" x14ac:dyDescent="0.25">
      <c r="A17" s="171"/>
      <c r="B17" s="190">
        <v>1</v>
      </c>
      <c r="C17" s="4" t="s">
        <v>161</v>
      </c>
      <c r="D17" s="236" t="s">
        <v>307</v>
      </c>
      <c r="E17" s="5">
        <v>100</v>
      </c>
      <c r="F17" s="5">
        <v>100</v>
      </c>
      <c r="G17" s="5">
        <v>78</v>
      </c>
    </row>
    <row r="18" spans="1:7" ht="18" x14ac:dyDescent="0.25">
      <c r="A18" s="171"/>
      <c r="B18" s="190">
        <v>3</v>
      </c>
      <c r="C18" s="4" t="s">
        <v>162</v>
      </c>
      <c r="D18" s="236"/>
      <c r="E18" s="5"/>
      <c r="F18" s="5"/>
      <c r="G18" s="5"/>
    </row>
    <row r="19" spans="1:7" ht="18" x14ac:dyDescent="0.25">
      <c r="A19" s="179" t="s">
        <v>47</v>
      </c>
      <c r="B19" s="180"/>
      <c r="C19" s="181"/>
      <c r="D19" s="271"/>
      <c r="E19" s="182">
        <f>SUM(E20:E25)</f>
        <v>708</v>
      </c>
      <c r="F19" s="182">
        <f>SUM(F20:F25)</f>
        <v>658</v>
      </c>
      <c r="G19" s="182">
        <f>SUM(G20:G25)</f>
        <v>0</v>
      </c>
    </row>
    <row r="20" spans="1:7" ht="31.5" x14ac:dyDescent="0.25">
      <c r="A20" s="171"/>
      <c r="B20" s="172">
        <v>1</v>
      </c>
      <c r="C20" s="173" t="s">
        <v>154</v>
      </c>
      <c r="D20" s="272" t="s">
        <v>308</v>
      </c>
      <c r="E20" s="193">
        <v>8</v>
      </c>
      <c r="F20" s="193">
        <v>8</v>
      </c>
      <c r="G20" s="174">
        <v>0</v>
      </c>
    </row>
    <row r="21" spans="1:7" ht="18" x14ac:dyDescent="0.25">
      <c r="A21" s="171"/>
      <c r="B21" s="172">
        <v>2</v>
      </c>
      <c r="C21" s="173" t="s">
        <v>155</v>
      </c>
      <c r="D21" s="272" t="s">
        <v>309</v>
      </c>
      <c r="E21" s="193">
        <v>25</v>
      </c>
      <c r="F21" s="193">
        <v>0</v>
      </c>
      <c r="G21" s="174">
        <v>0</v>
      </c>
    </row>
    <row r="22" spans="1:7" ht="31.5" x14ac:dyDescent="0.25">
      <c r="A22" s="171"/>
      <c r="B22" s="172">
        <v>3</v>
      </c>
      <c r="C22" s="173" t="s">
        <v>156</v>
      </c>
      <c r="D22" s="272" t="s">
        <v>308</v>
      </c>
      <c r="E22" s="193">
        <v>20</v>
      </c>
      <c r="F22" s="193">
        <v>20</v>
      </c>
      <c r="G22" s="174">
        <v>0</v>
      </c>
    </row>
    <row r="23" spans="1:7" ht="18" x14ac:dyDescent="0.25">
      <c r="A23" s="171"/>
      <c r="B23" s="172">
        <v>4</v>
      </c>
      <c r="C23" s="173" t="s">
        <v>157</v>
      </c>
      <c r="D23" s="272" t="s">
        <v>310</v>
      </c>
      <c r="E23" s="193">
        <v>30</v>
      </c>
      <c r="F23" s="193">
        <v>30</v>
      </c>
      <c r="G23" s="174">
        <v>0</v>
      </c>
    </row>
    <row r="24" spans="1:7" ht="18" x14ac:dyDescent="0.25">
      <c r="A24" s="171"/>
      <c r="B24" s="172">
        <v>5</v>
      </c>
      <c r="C24" s="173" t="s">
        <v>158</v>
      </c>
      <c r="D24" s="272" t="s">
        <v>311</v>
      </c>
      <c r="E24" s="193">
        <v>25</v>
      </c>
      <c r="F24" s="193">
        <v>0</v>
      </c>
      <c r="G24" s="174">
        <v>0</v>
      </c>
    </row>
    <row r="25" spans="1:7" ht="18.75" thickBot="1" x14ac:dyDescent="0.3">
      <c r="A25" s="175"/>
      <c r="B25" s="176">
        <v>6</v>
      </c>
      <c r="C25" s="177" t="s">
        <v>159</v>
      </c>
      <c r="D25" s="273" t="s">
        <v>312</v>
      </c>
      <c r="E25" s="195">
        <v>600</v>
      </c>
      <c r="F25" s="195">
        <v>600</v>
      </c>
      <c r="G25" s="178">
        <v>0</v>
      </c>
    </row>
    <row r="26" spans="1:7" ht="18.75" thickTop="1" x14ac:dyDescent="0.25">
      <c r="A26" s="104" t="s">
        <v>48</v>
      </c>
      <c r="B26" s="29"/>
      <c r="C26" s="30"/>
      <c r="D26" s="274"/>
      <c r="E26" s="31">
        <f>SUM(E27:E30)</f>
        <v>368</v>
      </c>
      <c r="F26" s="31">
        <f>SUM(F27:F30)</f>
        <v>370</v>
      </c>
      <c r="G26" s="31">
        <f>SUM(G27:G30)</f>
        <v>0</v>
      </c>
    </row>
    <row r="27" spans="1:7" ht="18" customHeight="1" x14ac:dyDescent="0.25">
      <c r="A27" s="256"/>
      <c r="B27" s="190">
        <v>1</v>
      </c>
      <c r="C27" s="4" t="s">
        <v>313</v>
      </c>
      <c r="D27" s="236"/>
      <c r="E27" s="190"/>
      <c r="F27" s="190"/>
      <c r="G27" s="5"/>
    </row>
    <row r="28" spans="1:7" ht="15.75" customHeight="1" x14ac:dyDescent="0.25">
      <c r="A28" s="256"/>
      <c r="B28" s="190">
        <v>2</v>
      </c>
      <c r="C28" s="4" t="s">
        <v>314</v>
      </c>
      <c r="D28" s="236" t="s">
        <v>315</v>
      </c>
      <c r="E28" s="190">
        <v>280</v>
      </c>
      <c r="F28" s="190">
        <v>280</v>
      </c>
      <c r="G28" s="5"/>
    </row>
    <row r="29" spans="1:7" ht="15.75" customHeight="1" x14ac:dyDescent="0.25">
      <c r="A29" s="256"/>
      <c r="B29" s="190">
        <v>3</v>
      </c>
      <c r="C29" s="4" t="s">
        <v>70</v>
      </c>
      <c r="D29" s="236" t="s">
        <v>315</v>
      </c>
      <c r="E29" s="190">
        <v>80</v>
      </c>
      <c r="F29" s="190">
        <v>80</v>
      </c>
      <c r="G29" s="5"/>
    </row>
    <row r="30" spans="1:7" ht="18.75" thickBot="1" x14ac:dyDescent="0.3">
      <c r="A30" s="255"/>
      <c r="B30" s="252">
        <v>4</v>
      </c>
      <c r="C30" s="253" t="s">
        <v>71</v>
      </c>
      <c r="D30" s="275" t="s">
        <v>315</v>
      </c>
      <c r="E30" s="252">
        <v>8</v>
      </c>
      <c r="F30" s="252">
        <v>10</v>
      </c>
      <c r="G30" s="254"/>
    </row>
    <row r="31" spans="1:7" ht="18.75" thickTop="1" x14ac:dyDescent="0.25">
      <c r="A31" s="104" t="s">
        <v>49</v>
      </c>
      <c r="B31" s="39"/>
      <c r="C31" s="40"/>
      <c r="D31" s="268"/>
      <c r="E31" s="41">
        <f>SUM(E32:E33)</f>
        <v>0</v>
      </c>
      <c r="F31" s="41">
        <f>SUM(F32:F33)</f>
        <v>0</v>
      </c>
      <c r="G31" s="41">
        <f>SUM(G32:G33)</f>
        <v>0</v>
      </c>
    </row>
    <row r="32" spans="1:7" ht="18" customHeight="1" x14ac:dyDescent="0.25">
      <c r="A32" s="354"/>
      <c r="B32" s="107">
        <v>1</v>
      </c>
      <c r="C32" s="108" t="s">
        <v>101</v>
      </c>
      <c r="D32" s="276">
        <v>0</v>
      </c>
      <c r="E32" s="109">
        <v>0</v>
      </c>
      <c r="F32" s="109">
        <v>0</v>
      </c>
      <c r="G32" s="109">
        <v>0</v>
      </c>
    </row>
    <row r="33" spans="1:7" ht="16.5" thickBot="1" x14ac:dyDescent="0.3">
      <c r="A33" s="355"/>
      <c r="B33" s="112">
        <v>2</v>
      </c>
      <c r="C33" s="113" t="s">
        <v>102</v>
      </c>
      <c r="D33" s="277">
        <v>0</v>
      </c>
      <c r="E33" s="114">
        <v>0</v>
      </c>
      <c r="F33" s="114">
        <v>0</v>
      </c>
      <c r="G33" s="114">
        <v>0</v>
      </c>
    </row>
    <row r="34" spans="1:7" ht="18.75" thickTop="1" x14ac:dyDescent="0.25">
      <c r="A34" s="111" t="s">
        <v>50</v>
      </c>
      <c r="B34" s="39"/>
      <c r="C34" s="40"/>
      <c r="D34" s="268"/>
      <c r="E34" s="41">
        <f>SUM(E35:E43)</f>
        <v>6119</v>
      </c>
      <c r="F34" s="41">
        <f>SUM(F35:F43)</f>
        <v>3679</v>
      </c>
      <c r="G34" s="41">
        <f>SUM(G35:G43)</f>
        <v>6151.4</v>
      </c>
    </row>
    <row r="35" spans="1:7" ht="18" customHeight="1" x14ac:dyDescent="0.25">
      <c r="A35" s="356"/>
      <c r="B35" s="116">
        <v>1</v>
      </c>
      <c r="C35" s="4" t="s">
        <v>114</v>
      </c>
      <c r="D35" s="236" t="s">
        <v>316</v>
      </c>
      <c r="E35" s="116">
        <v>96</v>
      </c>
      <c r="F35" s="116">
        <v>96</v>
      </c>
      <c r="G35" s="5">
        <v>171</v>
      </c>
    </row>
    <row r="36" spans="1:7" ht="15.75" customHeight="1" x14ac:dyDescent="0.25">
      <c r="A36" s="357"/>
      <c r="B36" s="116">
        <v>2</v>
      </c>
      <c r="C36" s="4" t="s">
        <v>115</v>
      </c>
      <c r="D36" s="236" t="s">
        <v>317</v>
      </c>
      <c r="E36" s="116">
        <v>30</v>
      </c>
      <c r="F36" s="116">
        <v>0</v>
      </c>
      <c r="G36" s="5"/>
    </row>
    <row r="37" spans="1:7" ht="15.75" customHeight="1" x14ac:dyDescent="0.25">
      <c r="A37" s="357"/>
      <c r="B37" s="116">
        <v>3</v>
      </c>
      <c r="C37" s="4" t="s">
        <v>116</v>
      </c>
      <c r="D37" s="236" t="s">
        <v>322</v>
      </c>
      <c r="E37" s="116">
        <v>108</v>
      </c>
      <c r="F37" s="117">
        <v>108</v>
      </c>
      <c r="G37" s="5"/>
    </row>
    <row r="38" spans="1:7" ht="15.75" customHeight="1" x14ac:dyDescent="0.25">
      <c r="A38" s="357"/>
      <c r="B38" s="116">
        <v>4</v>
      </c>
      <c r="C38" s="4" t="s">
        <v>117</v>
      </c>
      <c r="D38" s="236" t="s">
        <v>318</v>
      </c>
      <c r="E38" s="116">
        <v>300</v>
      </c>
      <c r="F38" s="116">
        <v>0</v>
      </c>
      <c r="G38" s="5"/>
    </row>
    <row r="39" spans="1:7" ht="15.75" customHeight="1" x14ac:dyDescent="0.25">
      <c r="A39" s="357"/>
      <c r="B39" s="116">
        <v>5</v>
      </c>
      <c r="C39" s="4" t="s">
        <v>118</v>
      </c>
      <c r="D39" s="236" t="s">
        <v>316</v>
      </c>
      <c r="E39" s="116">
        <v>55</v>
      </c>
      <c r="F39" s="116">
        <v>55</v>
      </c>
      <c r="G39" s="5">
        <v>98</v>
      </c>
    </row>
    <row r="40" spans="1:7" ht="15.75" customHeight="1" x14ac:dyDescent="0.25">
      <c r="A40" s="357"/>
      <c r="B40" s="116">
        <v>6</v>
      </c>
      <c r="C40" s="4" t="s">
        <v>119</v>
      </c>
      <c r="D40" s="236" t="s">
        <v>319</v>
      </c>
      <c r="E40" s="116">
        <v>5200</v>
      </c>
      <c r="F40" s="116">
        <v>3420</v>
      </c>
      <c r="G40" s="5">
        <v>5882.4</v>
      </c>
    </row>
    <row r="41" spans="1:7" ht="24.75" customHeight="1" x14ac:dyDescent="0.25">
      <c r="A41" s="357"/>
      <c r="B41" s="116">
        <v>7</v>
      </c>
      <c r="C41" s="4" t="s">
        <v>120</v>
      </c>
      <c r="D41" s="236" t="s">
        <v>320</v>
      </c>
      <c r="E41" s="116">
        <v>300</v>
      </c>
      <c r="F41" s="116">
        <v>0</v>
      </c>
      <c r="G41" s="5"/>
    </row>
    <row r="42" spans="1:7" ht="31.5" customHeight="1" x14ac:dyDescent="0.25">
      <c r="A42" s="357"/>
      <c r="B42" s="116">
        <v>8</v>
      </c>
      <c r="C42" s="4" t="s">
        <v>121</v>
      </c>
      <c r="D42" s="236" t="s">
        <v>321</v>
      </c>
      <c r="E42" s="116">
        <v>0</v>
      </c>
      <c r="F42" s="116">
        <v>0</v>
      </c>
      <c r="G42" s="5"/>
    </row>
    <row r="43" spans="1:7" ht="21.75" customHeight="1" x14ac:dyDescent="0.25">
      <c r="A43" s="357"/>
      <c r="B43" s="258">
        <v>9</v>
      </c>
      <c r="C43" s="259" t="s">
        <v>122</v>
      </c>
      <c r="D43" s="278" t="s">
        <v>316</v>
      </c>
      <c r="E43" s="258">
        <v>30</v>
      </c>
      <c r="F43" s="258">
        <v>0</v>
      </c>
      <c r="G43" s="260"/>
    </row>
    <row r="44" spans="1:7" ht="18" x14ac:dyDescent="0.25">
      <c r="A44" s="161" t="s">
        <v>209</v>
      </c>
      <c r="B44" s="188"/>
      <c r="C44" s="189"/>
      <c r="D44" s="270"/>
      <c r="E44" s="192">
        <f>SUM(E45:E47)</f>
        <v>100</v>
      </c>
      <c r="F44" s="192">
        <f>SUM(F45:F47)</f>
        <v>0</v>
      </c>
      <c r="G44" s="192">
        <f>SUM(G45:G47)</f>
        <v>0</v>
      </c>
    </row>
    <row r="45" spans="1:7" ht="31.5" x14ac:dyDescent="0.25">
      <c r="A45" s="128"/>
      <c r="B45" s="190">
        <v>1</v>
      </c>
      <c r="C45" s="4" t="s">
        <v>218</v>
      </c>
      <c r="D45" s="236" t="s">
        <v>323</v>
      </c>
      <c r="E45" s="190">
        <v>35</v>
      </c>
      <c r="F45" s="190">
        <v>0</v>
      </c>
      <c r="G45" s="5">
        <v>0</v>
      </c>
    </row>
    <row r="46" spans="1:7" ht="31.5" x14ac:dyDescent="0.25">
      <c r="A46" s="128"/>
      <c r="B46" s="190"/>
      <c r="C46" s="4"/>
      <c r="D46" s="236" t="s">
        <v>324</v>
      </c>
      <c r="E46" s="190">
        <v>15</v>
      </c>
      <c r="F46" s="190">
        <v>0</v>
      </c>
      <c r="G46" s="5">
        <v>0</v>
      </c>
    </row>
    <row r="47" spans="1:7" ht="18" x14ac:dyDescent="0.25">
      <c r="A47" s="128"/>
      <c r="B47" s="190"/>
      <c r="C47" s="4"/>
      <c r="D47" s="236" t="s">
        <v>325</v>
      </c>
      <c r="E47" s="190">
        <v>50</v>
      </c>
      <c r="F47" s="190">
        <v>0</v>
      </c>
      <c r="G47" s="5">
        <v>0</v>
      </c>
    </row>
    <row r="48" spans="1:7" ht="18" x14ac:dyDescent="0.25">
      <c r="A48" s="104" t="s">
        <v>210</v>
      </c>
      <c r="B48" s="29"/>
      <c r="C48" s="30"/>
      <c r="D48" s="274"/>
      <c r="E48" s="31">
        <f>SUM(E49:E55)</f>
        <v>2140</v>
      </c>
      <c r="F48" s="31">
        <f>SUM(F49:F55)</f>
        <v>645</v>
      </c>
      <c r="G48" s="31">
        <f>SUM(G49:G55)</f>
        <v>1111</v>
      </c>
    </row>
    <row r="49" spans="1:7" ht="18" x14ac:dyDescent="0.25">
      <c r="A49" s="99"/>
      <c r="B49" s="2">
        <v>1</v>
      </c>
      <c r="C49" s="4" t="s">
        <v>79</v>
      </c>
      <c r="D49" s="236" t="s">
        <v>326</v>
      </c>
      <c r="E49" s="2">
        <v>1000</v>
      </c>
      <c r="F49" s="2">
        <v>10</v>
      </c>
      <c r="G49" s="5">
        <v>18</v>
      </c>
    </row>
    <row r="50" spans="1:7" ht="18" x14ac:dyDescent="0.25">
      <c r="A50" s="99"/>
      <c r="B50" s="2">
        <v>2</v>
      </c>
      <c r="C50" s="4" t="s">
        <v>80</v>
      </c>
      <c r="D50" s="236" t="s">
        <v>327</v>
      </c>
      <c r="E50" s="2">
        <v>280</v>
      </c>
      <c r="F50" s="2">
        <v>55</v>
      </c>
      <c r="G50" s="5">
        <v>93</v>
      </c>
    </row>
    <row r="51" spans="1:7" ht="18" x14ac:dyDescent="0.25">
      <c r="A51" s="99"/>
      <c r="B51" s="2">
        <v>3</v>
      </c>
      <c r="C51" s="4" t="s">
        <v>81</v>
      </c>
      <c r="D51" s="236" t="s">
        <v>328</v>
      </c>
      <c r="E51" s="2">
        <v>240</v>
      </c>
      <c r="F51" s="2">
        <v>80</v>
      </c>
      <c r="G51" s="5">
        <v>150</v>
      </c>
    </row>
    <row r="52" spans="1:7" ht="18" x14ac:dyDescent="0.25">
      <c r="A52" s="99"/>
      <c r="B52" s="2">
        <v>4</v>
      </c>
      <c r="C52" s="4" t="s">
        <v>82</v>
      </c>
      <c r="D52" s="236"/>
      <c r="E52" s="2"/>
      <c r="F52" s="2"/>
      <c r="G52" s="5"/>
    </row>
    <row r="53" spans="1:7" ht="18" x14ac:dyDescent="0.25">
      <c r="A53" s="99"/>
      <c r="B53" s="2">
        <v>5</v>
      </c>
      <c r="C53" s="4" t="s">
        <v>83</v>
      </c>
      <c r="D53" s="236"/>
      <c r="E53" s="2"/>
      <c r="F53" s="2"/>
      <c r="G53" s="5"/>
    </row>
    <row r="54" spans="1:7" ht="18" x14ac:dyDescent="0.25">
      <c r="A54" s="99"/>
      <c r="B54" s="2">
        <v>6</v>
      </c>
      <c r="C54" s="4" t="s">
        <v>84</v>
      </c>
      <c r="D54" s="236" t="s">
        <v>329</v>
      </c>
      <c r="E54" s="2">
        <v>120</v>
      </c>
      <c r="F54" s="2"/>
      <c r="G54" s="5"/>
    </row>
    <row r="55" spans="1:7" ht="18.75" thickBot="1" x14ac:dyDescent="0.3">
      <c r="A55" s="118"/>
      <c r="B55" s="42">
        <v>7</v>
      </c>
      <c r="C55" s="43" t="s">
        <v>85</v>
      </c>
      <c r="D55" s="267" t="s">
        <v>330</v>
      </c>
      <c r="E55" s="42">
        <v>500</v>
      </c>
      <c r="F55" s="42">
        <v>500</v>
      </c>
      <c r="G55" s="45">
        <v>850</v>
      </c>
    </row>
    <row r="56" spans="1:7" ht="18.75" thickTop="1" x14ac:dyDescent="0.25">
      <c r="A56" s="111" t="s">
        <v>51</v>
      </c>
      <c r="B56" s="39"/>
      <c r="C56" s="40"/>
      <c r="D56" s="268"/>
      <c r="E56" s="41">
        <f>SUM(E57:E59)</f>
        <v>0</v>
      </c>
      <c r="F56" s="41">
        <f>SUM(F57:F59)</f>
        <v>0</v>
      </c>
      <c r="G56" s="41">
        <f>SUM(G57:G59)</f>
        <v>0</v>
      </c>
    </row>
    <row r="57" spans="1:7" ht="18" x14ac:dyDescent="0.25">
      <c r="A57" s="99"/>
      <c r="B57" s="100">
        <v>1</v>
      </c>
      <c r="C57" s="101" t="s">
        <v>111</v>
      </c>
      <c r="D57" s="279">
        <v>0</v>
      </c>
      <c r="E57" s="102">
        <v>0</v>
      </c>
      <c r="F57" s="102">
        <v>0</v>
      </c>
      <c r="G57" s="102">
        <v>0</v>
      </c>
    </row>
    <row r="58" spans="1:7" ht="18" x14ac:dyDescent="0.25">
      <c r="A58" s="99"/>
      <c r="B58" s="100">
        <v>2</v>
      </c>
      <c r="C58" s="101" t="s">
        <v>112</v>
      </c>
      <c r="D58" s="279">
        <v>0</v>
      </c>
      <c r="E58" s="102">
        <v>0</v>
      </c>
      <c r="F58" s="102">
        <v>0</v>
      </c>
      <c r="G58" s="102">
        <v>0</v>
      </c>
    </row>
    <row r="59" spans="1:7" ht="18.75" thickBot="1" x14ac:dyDescent="0.3">
      <c r="A59" s="118"/>
      <c r="B59" s="131">
        <v>3</v>
      </c>
      <c r="C59" s="132" t="s">
        <v>113</v>
      </c>
      <c r="D59" s="280">
        <v>0</v>
      </c>
      <c r="E59" s="133">
        <v>0</v>
      </c>
      <c r="F59" s="133">
        <v>0</v>
      </c>
      <c r="G59" s="133">
        <v>0</v>
      </c>
    </row>
    <row r="60" spans="1:7" ht="19.5" thickTop="1" thickBot="1" x14ac:dyDescent="0.3">
      <c r="A60" s="155" t="s">
        <v>211</v>
      </c>
      <c r="B60" s="156"/>
      <c r="C60" s="157"/>
      <c r="D60" s="281"/>
      <c r="E60" s="156"/>
      <c r="F60" s="156"/>
      <c r="G60" s="158"/>
    </row>
    <row r="61" spans="1:7" ht="18.75" thickTop="1" x14ac:dyDescent="0.25">
      <c r="A61" s="104" t="s">
        <v>52</v>
      </c>
      <c r="B61" s="29"/>
      <c r="C61" s="30"/>
      <c r="D61" s="274"/>
      <c r="E61" s="31">
        <f>SUM(E62)</f>
        <v>0</v>
      </c>
      <c r="F61" s="31">
        <f>SUM(F62)</f>
        <v>0</v>
      </c>
      <c r="G61" s="31">
        <f>SUM(G62)</f>
        <v>0</v>
      </c>
    </row>
    <row r="62" spans="1:7" ht="63.75" thickBot="1" x14ac:dyDescent="0.3">
      <c r="A62" s="121"/>
      <c r="B62" s="122">
        <v>1</v>
      </c>
      <c r="C62" s="43" t="s">
        <v>86</v>
      </c>
      <c r="D62" s="267" t="s">
        <v>331</v>
      </c>
      <c r="E62" s="122"/>
      <c r="F62" s="122"/>
      <c r="G62" s="45"/>
    </row>
    <row r="63" spans="1:7" ht="18.75" thickTop="1" x14ac:dyDescent="0.25">
      <c r="A63" s="111" t="s">
        <v>53</v>
      </c>
      <c r="B63" s="39"/>
      <c r="C63" s="40"/>
      <c r="D63" s="268"/>
      <c r="E63" s="41">
        <f>SUM(E64:E69)</f>
        <v>344</v>
      </c>
      <c r="F63" s="41">
        <f>SUM(F64:F69)</f>
        <v>160</v>
      </c>
      <c r="G63" s="41">
        <f>SUM(G64:G69)</f>
        <v>536.70000000000005</v>
      </c>
    </row>
    <row r="64" spans="1:7" ht="31.5" x14ac:dyDescent="0.25">
      <c r="A64" s="128"/>
      <c r="B64" s="190">
        <v>1</v>
      </c>
      <c r="C64" s="4" t="s">
        <v>194</v>
      </c>
      <c r="D64" s="236" t="s">
        <v>332</v>
      </c>
      <c r="E64" s="190">
        <v>144</v>
      </c>
      <c r="F64" s="190"/>
      <c r="G64" s="5"/>
    </row>
    <row r="65" spans="1:7" ht="39" customHeight="1" x14ac:dyDescent="0.25">
      <c r="A65" s="128"/>
      <c r="B65" s="190"/>
      <c r="C65" s="4"/>
      <c r="D65" s="236" t="s">
        <v>333</v>
      </c>
      <c r="E65" s="190">
        <v>40</v>
      </c>
      <c r="F65" s="190"/>
      <c r="G65" s="5"/>
    </row>
    <row r="66" spans="1:7" ht="47.25" x14ac:dyDescent="0.25">
      <c r="A66" s="128"/>
      <c r="B66" s="190">
        <v>2</v>
      </c>
      <c r="C66" s="4" t="s">
        <v>219</v>
      </c>
      <c r="D66" s="236" t="s">
        <v>334</v>
      </c>
      <c r="E66" s="190">
        <v>60</v>
      </c>
      <c r="F66" s="190">
        <v>60</v>
      </c>
      <c r="G66" s="250">
        <v>252</v>
      </c>
    </row>
    <row r="67" spans="1:7" ht="18" x14ac:dyDescent="0.25">
      <c r="A67" s="128"/>
      <c r="B67" s="190">
        <v>3</v>
      </c>
      <c r="C67" s="4" t="s">
        <v>195</v>
      </c>
      <c r="D67" s="236" t="s">
        <v>335</v>
      </c>
      <c r="E67" s="190">
        <v>50</v>
      </c>
      <c r="F67" s="190">
        <v>50</v>
      </c>
      <c r="G67" s="250">
        <v>75.900000000000006</v>
      </c>
    </row>
    <row r="68" spans="1:7" ht="18" x14ac:dyDescent="0.25">
      <c r="A68" s="128"/>
      <c r="B68" s="190"/>
      <c r="C68" s="4"/>
      <c r="D68" s="236" t="s">
        <v>336</v>
      </c>
      <c r="E68" s="190">
        <v>50</v>
      </c>
      <c r="F68" s="190">
        <v>50</v>
      </c>
      <c r="G68" s="250">
        <v>208.8</v>
      </c>
    </row>
    <row r="69" spans="1:7" ht="16.5" customHeight="1" thickBot="1" x14ac:dyDescent="0.3">
      <c r="A69" s="257"/>
      <c r="B69" s="252">
        <v>4</v>
      </c>
      <c r="C69" s="253" t="s">
        <v>196</v>
      </c>
      <c r="D69" s="275"/>
      <c r="E69" s="252"/>
      <c r="F69" s="252"/>
      <c r="G69" s="248"/>
    </row>
    <row r="70" spans="1:7" ht="18.75" thickTop="1" x14ac:dyDescent="0.25">
      <c r="A70" s="154" t="s">
        <v>54</v>
      </c>
      <c r="B70" s="56"/>
      <c r="C70" s="56"/>
      <c r="D70" s="282"/>
      <c r="E70" s="58">
        <f>SUM(E71:E79)</f>
        <v>162</v>
      </c>
      <c r="F70" s="58">
        <f>SUM(F71:F79)</f>
        <v>24</v>
      </c>
      <c r="G70" s="54">
        <f>SUM(G71:G79)</f>
        <v>24</v>
      </c>
    </row>
    <row r="71" spans="1:7" ht="31.5" x14ac:dyDescent="0.25">
      <c r="A71" s="128"/>
      <c r="B71" s="190">
        <v>1</v>
      </c>
      <c r="C71" s="4" t="s">
        <v>89</v>
      </c>
      <c r="D71" s="236"/>
      <c r="E71" s="190"/>
      <c r="F71" s="190"/>
      <c r="G71" s="5"/>
    </row>
    <row r="72" spans="1:7" ht="15.75" customHeight="1" x14ac:dyDescent="0.25">
      <c r="A72" s="128"/>
      <c r="B72" s="190">
        <v>2</v>
      </c>
      <c r="C72" s="4" t="s">
        <v>90</v>
      </c>
      <c r="D72" s="236" t="s">
        <v>315</v>
      </c>
      <c r="E72" s="190">
        <v>24</v>
      </c>
      <c r="F72" s="190">
        <v>24</v>
      </c>
      <c r="G72" s="5">
        <v>24</v>
      </c>
    </row>
    <row r="73" spans="1:7" ht="18" x14ac:dyDescent="0.25">
      <c r="A73" s="128"/>
      <c r="B73" s="190">
        <v>3</v>
      </c>
      <c r="C73" s="4" t="s">
        <v>91</v>
      </c>
      <c r="D73" s="236" t="s">
        <v>337</v>
      </c>
      <c r="E73" s="190">
        <v>54</v>
      </c>
      <c r="F73" s="190"/>
      <c r="G73" s="5"/>
    </row>
    <row r="74" spans="1:7" ht="18" x14ac:dyDescent="0.25">
      <c r="A74" s="128"/>
      <c r="B74" s="190">
        <v>4</v>
      </c>
      <c r="C74" s="4" t="s">
        <v>92</v>
      </c>
      <c r="D74" s="236" t="s">
        <v>315</v>
      </c>
      <c r="E74" s="190">
        <v>40</v>
      </c>
      <c r="F74" s="190"/>
      <c r="G74" s="5"/>
    </row>
    <row r="75" spans="1:7" ht="18" x14ac:dyDescent="0.25">
      <c r="A75" s="128"/>
      <c r="B75" s="190">
        <v>5</v>
      </c>
      <c r="C75" s="4" t="s">
        <v>93</v>
      </c>
      <c r="D75" s="236" t="s">
        <v>315</v>
      </c>
      <c r="E75" s="190">
        <v>16</v>
      </c>
      <c r="F75" s="190"/>
      <c r="G75" s="5"/>
    </row>
    <row r="76" spans="1:7" ht="18" x14ac:dyDescent="0.25">
      <c r="A76" s="128"/>
      <c r="B76" s="190">
        <v>6</v>
      </c>
      <c r="C76" s="4" t="s">
        <v>94</v>
      </c>
      <c r="D76" s="236" t="s">
        <v>315</v>
      </c>
      <c r="E76" s="190">
        <v>8</v>
      </c>
      <c r="F76" s="190"/>
      <c r="G76" s="5"/>
    </row>
    <row r="77" spans="1:7" ht="18" x14ac:dyDescent="0.25">
      <c r="A77" s="128"/>
      <c r="B77" s="190">
        <v>7</v>
      </c>
      <c r="C77" s="4" t="s">
        <v>95</v>
      </c>
      <c r="D77" s="236" t="s">
        <v>315</v>
      </c>
      <c r="E77" s="190">
        <v>2</v>
      </c>
      <c r="F77" s="190"/>
      <c r="G77" s="5"/>
    </row>
    <row r="78" spans="1:7" ht="18" x14ac:dyDescent="0.25">
      <c r="A78" s="128"/>
      <c r="B78" s="190">
        <v>8</v>
      </c>
      <c r="C78" s="4" t="s">
        <v>96</v>
      </c>
      <c r="D78" s="236" t="s">
        <v>315</v>
      </c>
      <c r="E78" s="190">
        <v>2</v>
      </c>
      <c r="F78" s="190"/>
      <c r="G78" s="5"/>
    </row>
    <row r="79" spans="1:7" ht="18.75" thickBot="1" x14ac:dyDescent="0.3">
      <c r="A79" s="118"/>
      <c r="B79" s="122">
        <v>9</v>
      </c>
      <c r="C79" s="43" t="s">
        <v>97</v>
      </c>
      <c r="D79" s="267" t="s">
        <v>315</v>
      </c>
      <c r="E79" s="122">
        <v>16</v>
      </c>
      <c r="F79" s="122"/>
      <c r="G79" s="45"/>
    </row>
    <row r="80" spans="1:7" ht="18.75" thickTop="1" x14ac:dyDescent="0.25">
      <c r="A80" s="104" t="s">
        <v>55</v>
      </c>
      <c r="B80" s="29"/>
      <c r="C80" s="30"/>
      <c r="D80" s="274"/>
      <c r="E80" s="31">
        <f>SUM(E81:E85)</f>
        <v>419</v>
      </c>
      <c r="F80" s="31">
        <f>SUM(F81:F85)</f>
        <v>0</v>
      </c>
      <c r="G80" s="31">
        <f>SUM(G81:G85)</f>
        <v>419</v>
      </c>
    </row>
    <row r="81" spans="1:7" ht="18" x14ac:dyDescent="0.25">
      <c r="A81" s="128"/>
      <c r="B81" s="190">
        <v>1</v>
      </c>
      <c r="C81" s="4" t="s">
        <v>123</v>
      </c>
      <c r="D81" s="236" t="s">
        <v>283</v>
      </c>
      <c r="E81" s="190">
        <v>225</v>
      </c>
      <c r="F81" s="190"/>
      <c r="G81" s="5">
        <v>225</v>
      </c>
    </row>
    <row r="82" spans="1:7" ht="18" x14ac:dyDescent="0.25">
      <c r="A82" s="128"/>
      <c r="B82" s="190">
        <v>2</v>
      </c>
      <c r="C82" s="4" t="s">
        <v>124</v>
      </c>
      <c r="D82" s="236" t="s">
        <v>283</v>
      </c>
      <c r="E82" s="190">
        <v>44</v>
      </c>
      <c r="F82" s="190"/>
      <c r="G82" s="5">
        <v>44</v>
      </c>
    </row>
    <row r="83" spans="1:7" ht="18" x14ac:dyDescent="0.25">
      <c r="A83" s="128"/>
      <c r="B83" s="190">
        <v>3</v>
      </c>
      <c r="C83" s="4" t="s">
        <v>125</v>
      </c>
      <c r="D83" s="236" t="s">
        <v>283</v>
      </c>
      <c r="E83" s="190">
        <v>30</v>
      </c>
      <c r="F83" s="190"/>
      <c r="G83" s="5">
        <v>30</v>
      </c>
    </row>
    <row r="84" spans="1:7" ht="18" x14ac:dyDescent="0.25">
      <c r="A84" s="128"/>
      <c r="B84" s="190">
        <v>4</v>
      </c>
      <c r="C84" s="4" t="s">
        <v>126</v>
      </c>
      <c r="D84" s="236" t="s">
        <v>283</v>
      </c>
      <c r="E84" s="190">
        <v>60</v>
      </c>
      <c r="F84" s="190"/>
      <c r="G84" s="5">
        <v>60</v>
      </c>
    </row>
    <row r="85" spans="1:7" ht="18.75" thickBot="1" x14ac:dyDescent="0.3">
      <c r="A85" s="121"/>
      <c r="B85" s="122">
        <v>5</v>
      </c>
      <c r="C85" s="43" t="s">
        <v>127</v>
      </c>
      <c r="D85" s="267" t="s">
        <v>283</v>
      </c>
      <c r="E85" s="122">
        <v>60</v>
      </c>
      <c r="F85" s="122">
        <v>0</v>
      </c>
      <c r="G85" s="45">
        <v>60</v>
      </c>
    </row>
    <row r="86" spans="1:7" ht="19.5" thickTop="1" thickBot="1" x14ac:dyDescent="0.3">
      <c r="A86" s="136" t="s">
        <v>212</v>
      </c>
      <c r="B86" s="137"/>
      <c r="C86" s="138"/>
      <c r="D86" s="283"/>
      <c r="E86" s="137"/>
      <c r="F86" s="137"/>
      <c r="G86" s="139"/>
    </row>
    <row r="87" spans="1:7" ht="18.75" thickTop="1" x14ac:dyDescent="0.25">
      <c r="A87" s="104" t="s">
        <v>213</v>
      </c>
      <c r="B87" s="29"/>
      <c r="C87" s="30"/>
      <c r="D87" s="274"/>
      <c r="E87" s="31">
        <f>SUM(E88:E92)</f>
        <v>678</v>
      </c>
      <c r="F87" s="31">
        <f>SUM(F88:F92)</f>
        <v>655</v>
      </c>
      <c r="G87" s="31">
        <f>SUM(G88:G92)</f>
        <v>46</v>
      </c>
    </row>
    <row r="88" spans="1:7" ht="18" x14ac:dyDescent="0.25">
      <c r="A88" s="128"/>
      <c r="B88" s="190">
        <v>1</v>
      </c>
      <c r="C88" s="4" t="s">
        <v>220</v>
      </c>
      <c r="D88" s="236" t="s">
        <v>338</v>
      </c>
      <c r="E88" s="190">
        <v>300</v>
      </c>
      <c r="F88" s="190">
        <v>300</v>
      </c>
      <c r="G88" s="5"/>
    </row>
    <row r="89" spans="1:7" ht="18" x14ac:dyDescent="0.25">
      <c r="A89" s="128"/>
      <c r="B89" s="190">
        <v>2</v>
      </c>
      <c r="C89" s="4" t="s">
        <v>221</v>
      </c>
      <c r="D89" s="236" t="s">
        <v>338</v>
      </c>
      <c r="E89" s="190">
        <v>300</v>
      </c>
      <c r="F89" s="190">
        <v>300</v>
      </c>
      <c r="G89" s="5"/>
    </row>
    <row r="90" spans="1:7" ht="18" x14ac:dyDescent="0.25">
      <c r="A90" s="128"/>
      <c r="B90" s="190">
        <v>3</v>
      </c>
      <c r="C90" s="4" t="s">
        <v>222</v>
      </c>
      <c r="D90" s="236" t="s">
        <v>309</v>
      </c>
      <c r="E90" s="190">
        <v>30</v>
      </c>
      <c r="F90" s="190">
        <v>30</v>
      </c>
      <c r="G90" s="5"/>
    </row>
    <row r="91" spans="1:7" ht="18" x14ac:dyDescent="0.25">
      <c r="A91" s="128"/>
      <c r="B91" s="190">
        <v>4</v>
      </c>
      <c r="C91" s="4" t="s">
        <v>223</v>
      </c>
      <c r="D91" s="236" t="s">
        <v>309</v>
      </c>
      <c r="E91" s="190">
        <v>23</v>
      </c>
      <c r="F91" s="190"/>
      <c r="G91" s="5">
        <v>46</v>
      </c>
    </row>
    <row r="92" spans="1:7" ht="18.75" thickBot="1" x14ac:dyDescent="0.3">
      <c r="A92" s="121"/>
      <c r="B92" s="122">
        <v>5</v>
      </c>
      <c r="C92" s="43" t="s">
        <v>224</v>
      </c>
      <c r="D92" s="236" t="s">
        <v>339</v>
      </c>
      <c r="E92" s="122">
        <v>25</v>
      </c>
      <c r="F92" s="122">
        <v>25</v>
      </c>
      <c r="G92" s="45"/>
    </row>
    <row r="93" spans="1:7" ht="18.75" thickTop="1" x14ac:dyDescent="0.25">
      <c r="A93" s="111" t="s">
        <v>214</v>
      </c>
      <c r="B93" s="39"/>
      <c r="C93" s="40"/>
      <c r="D93" s="268"/>
      <c r="E93" s="41">
        <f>SUM(E94)</f>
        <v>0</v>
      </c>
      <c r="F93" s="41">
        <f>SUM(F94)</f>
        <v>0</v>
      </c>
      <c r="G93" s="41">
        <f>SUM(G94)</f>
        <v>0</v>
      </c>
    </row>
    <row r="94" spans="1:7" ht="18.75" thickBot="1" x14ac:dyDescent="0.3">
      <c r="A94" s="118"/>
      <c r="B94" s="131"/>
      <c r="C94" s="132"/>
      <c r="D94" s="280"/>
      <c r="E94" s="131"/>
      <c r="F94" s="131"/>
      <c r="G94" s="133"/>
    </row>
    <row r="95" spans="1:7" ht="18.75" thickTop="1" x14ac:dyDescent="0.25">
      <c r="A95" s="104" t="s">
        <v>56</v>
      </c>
      <c r="B95" s="52"/>
      <c r="C95" s="52"/>
      <c r="D95" s="284"/>
      <c r="E95" s="54">
        <f>SUM(E96:E97)</f>
        <v>320.39999999999998</v>
      </c>
      <c r="F95" s="54">
        <f>SUM(F96:F97)</f>
        <v>320.39999999999998</v>
      </c>
      <c r="G95" s="54">
        <f>SUM(G96:G97)</f>
        <v>1265.0999999999999</v>
      </c>
    </row>
    <row r="96" spans="1:7" ht="18" x14ac:dyDescent="0.25">
      <c r="A96" s="128"/>
      <c r="B96" s="219">
        <v>1</v>
      </c>
      <c r="C96" s="134" t="s">
        <v>235</v>
      </c>
      <c r="D96" s="150" t="s">
        <v>340</v>
      </c>
      <c r="E96" s="250">
        <v>270</v>
      </c>
      <c r="F96" s="250">
        <v>270</v>
      </c>
      <c r="G96" s="250">
        <v>421.2</v>
      </c>
    </row>
    <row r="97" spans="1:7" ht="18" x14ac:dyDescent="0.25">
      <c r="A97" s="128"/>
      <c r="B97" s="219">
        <v>2</v>
      </c>
      <c r="C97" s="134" t="s">
        <v>236</v>
      </c>
      <c r="D97" s="150" t="s">
        <v>340</v>
      </c>
      <c r="E97" s="250">
        <v>50.4</v>
      </c>
      <c r="F97" s="250">
        <v>50.4</v>
      </c>
      <c r="G97" s="250">
        <v>843.9</v>
      </c>
    </row>
    <row r="98" spans="1:7" ht="18" x14ac:dyDescent="0.25">
      <c r="A98" s="104" t="s">
        <v>57</v>
      </c>
      <c r="B98" s="52"/>
      <c r="C98" s="52"/>
      <c r="D98" s="284"/>
      <c r="E98" s="54">
        <f>SUM(E99:E103)</f>
        <v>187</v>
      </c>
      <c r="F98" s="54">
        <f>SUM(F99:F103)</f>
        <v>135</v>
      </c>
      <c r="G98" s="54">
        <f>SUM(G99:G103)</f>
        <v>213</v>
      </c>
    </row>
    <row r="99" spans="1:7" ht="18" x14ac:dyDescent="0.25">
      <c r="A99" s="128"/>
      <c r="B99" s="219">
        <v>1</v>
      </c>
      <c r="C99" s="142" t="s">
        <v>107</v>
      </c>
      <c r="D99" s="142" t="s">
        <v>341</v>
      </c>
      <c r="E99" s="219">
        <v>50</v>
      </c>
      <c r="F99" s="219">
        <v>50</v>
      </c>
      <c r="G99" s="219">
        <v>92</v>
      </c>
    </row>
    <row r="100" spans="1:7" ht="18" x14ac:dyDescent="0.25">
      <c r="A100" s="128"/>
      <c r="B100" s="219">
        <v>2</v>
      </c>
      <c r="C100" s="142" t="s">
        <v>108</v>
      </c>
      <c r="D100" s="142" t="s">
        <v>341</v>
      </c>
      <c r="E100" s="219">
        <v>35</v>
      </c>
      <c r="F100" s="219">
        <v>35</v>
      </c>
      <c r="G100" s="219">
        <v>69</v>
      </c>
    </row>
    <row r="101" spans="1:7" ht="18" x14ac:dyDescent="0.25">
      <c r="A101" s="128"/>
      <c r="B101" s="219"/>
      <c r="C101" s="142"/>
      <c r="D101" s="142" t="s">
        <v>342</v>
      </c>
      <c r="E101" s="219">
        <v>50</v>
      </c>
      <c r="F101" s="219">
        <v>50</v>
      </c>
      <c r="G101" s="219">
        <v>52</v>
      </c>
    </row>
    <row r="102" spans="1:7" ht="18" x14ac:dyDescent="0.25">
      <c r="A102" s="261"/>
      <c r="B102" s="262">
        <v>3</v>
      </c>
      <c r="C102" s="263" t="s">
        <v>109</v>
      </c>
      <c r="D102" s="263" t="s">
        <v>343</v>
      </c>
      <c r="E102" s="262">
        <v>30</v>
      </c>
      <c r="F102" s="262"/>
      <c r="G102" s="262"/>
    </row>
    <row r="103" spans="1:7" ht="18.75" thickBot="1" x14ac:dyDescent="0.3">
      <c r="A103" s="121"/>
      <c r="B103" s="145">
        <v>4</v>
      </c>
      <c r="C103" s="146" t="s">
        <v>110</v>
      </c>
      <c r="D103" s="146" t="s">
        <v>337</v>
      </c>
      <c r="E103" s="145">
        <v>22</v>
      </c>
      <c r="F103" s="145"/>
      <c r="G103" s="145"/>
    </row>
    <row r="104" spans="1:7" ht="18.75" thickTop="1" x14ac:dyDescent="0.25">
      <c r="A104" s="111" t="s">
        <v>58</v>
      </c>
      <c r="B104" s="56"/>
      <c r="C104" s="56"/>
      <c r="D104" s="282"/>
      <c r="E104" s="58">
        <f>SUM(E105)</f>
        <v>10</v>
      </c>
      <c r="F104" s="58">
        <f>SUM(F105)</f>
        <v>10</v>
      </c>
      <c r="G104" s="58">
        <f>SUM(G105)</f>
        <v>220</v>
      </c>
    </row>
    <row r="105" spans="1:7" ht="18.75" thickBot="1" x14ac:dyDescent="0.3">
      <c r="A105" s="121"/>
      <c r="B105" s="123">
        <v>1</v>
      </c>
      <c r="C105" s="147" t="s">
        <v>247</v>
      </c>
      <c r="D105" s="151" t="s">
        <v>291</v>
      </c>
      <c r="E105" s="123">
        <v>10</v>
      </c>
      <c r="F105" s="123">
        <v>10</v>
      </c>
      <c r="G105" s="123">
        <v>220</v>
      </c>
    </row>
    <row r="106" spans="1:7" ht="18.75" thickTop="1" x14ac:dyDescent="0.25">
      <c r="A106" s="152" t="s">
        <v>59</v>
      </c>
      <c r="B106" s="160"/>
      <c r="C106" s="160"/>
      <c r="D106" s="285"/>
      <c r="E106" s="153"/>
      <c r="F106" s="153"/>
      <c r="G106" s="153"/>
    </row>
    <row r="107" spans="1:7" ht="18" x14ac:dyDescent="0.25">
      <c r="A107" s="135" t="s">
        <v>60</v>
      </c>
      <c r="B107" s="143"/>
      <c r="C107" s="143"/>
      <c r="D107" s="286"/>
      <c r="E107" s="148">
        <f>SUM(E108:E114)</f>
        <v>904</v>
      </c>
      <c r="F107" s="148">
        <f>SUM(F108:F114)</f>
        <v>534</v>
      </c>
      <c r="G107" s="148">
        <f>SUM(G108:G114)</f>
        <v>2215.1</v>
      </c>
    </row>
    <row r="108" spans="1:7" ht="18" x14ac:dyDescent="0.25">
      <c r="A108" s="128"/>
      <c r="B108" s="222">
        <v>1</v>
      </c>
      <c r="C108" s="134" t="s">
        <v>133</v>
      </c>
      <c r="D108" s="142" t="s">
        <v>344</v>
      </c>
      <c r="E108" s="219">
        <v>36</v>
      </c>
      <c r="F108" s="219">
        <v>0</v>
      </c>
      <c r="G108" s="219">
        <v>0</v>
      </c>
    </row>
    <row r="109" spans="1:7" ht="18" x14ac:dyDescent="0.25">
      <c r="A109" s="128"/>
      <c r="B109" s="222"/>
      <c r="C109" s="134"/>
      <c r="D109" s="142"/>
      <c r="E109" s="219"/>
      <c r="F109" s="219"/>
      <c r="G109" s="219"/>
    </row>
    <row r="110" spans="1:7" ht="18" x14ac:dyDescent="0.25">
      <c r="A110" s="128"/>
      <c r="B110" s="222">
        <v>2</v>
      </c>
      <c r="C110" s="134" t="s">
        <v>134</v>
      </c>
      <c r="D110" s="142" t="s">
        <v>345</v>
      </c>
      <c r="E110" s="219">
        <v>4</v>
      </c>
      <c r="F110" s="219"/>
      <c r="G110" s="219"/>
    </row>
    <row r="111" spans="1:7" ht="18" x14ac:dyDescent="0.25">
      <c r="A111" s="128"/>
      <c r="B111" s="222"/>
      <c r="C111" s="134"/>
      <c r="D111" s="142" t="s">
        <v>346</v>
      </c>
      <c r="E111" s="219">
        <v>50</v>
      </c>
      <c r="F111" s="219"/>
      <c r="G111" s="219"/>
    </row>
    <row r="112" spans="1:7" ht="18" x14ac:dyDescent="0.25">
      <c r="A112" s="128"/>
      <c r="B112" s="250">
        <v>3</v>
      </c>
      <c r="C112" s="134" t="s">
        <v>225</v>
      </c>
      <c r="D112" s="142" t="s">
        <v>347</v>
      </c>
      <c r="E112" s="219">
        <v>450</v>
      </c>
      <c r="F112" s="219">
        <v>170</v>
      </c>
      <c r="G112" s="219">
        <v>643.5</v>
      </c>
    </row>
    <row r="113" spans="1:8" ht="18" x14ac:dyDescent="0.25">
      <c r="A113" s="128"/>
      <c r="B113" s="250"/>
      <c r="C113" s="134"/>
      <c r="D113" s="142" t="s">
        <v>344</v>
      </c>
      <c r="E113" s="219">
        <v>324</v>
      </c>
      <c r="F113" s="219">
        <v>324</v>
      </c>
      <c r="G113" s="219">
        <v>1555.2</v>
      </c>
    </row>
    <row r="114" spans="1:8" ht="18" x14ac:dyDescent="0.25">
      <c r="A114" s="128"/>
      <c r="B114" s="250">
        <v>4</v>
      </c>
      <c r="C114" s="134" t="s">
        <v>226</v>
      </c>
      <c r="D114" s="142" t="s">
        <v>348</v>
      </c>
      <c r="E114" s="219">
        <v>40</v>
      </c>
      <c r="F114" s="219">
        <v>40</v>
      </c>
      <c r="G114" s="219">
        <v>16.399999999999999</v>
      </c>
    </row>
    <row r="115" spans="1:8" ht="18" x14ac:dyDescent="0.25">
      <c r="A115" s="161" t="s">
        <v>61</v>
      </c>
      <c r="B115" s="162"/>
      <c r="C115" s="162"/>
      <c r="D115" s="287"/>
      <c r="E115" s="163">
        <f>SUM(E116:E117)</f>
        <v>1500000</v>
      </c>
      <c r="F115" s="163">
        <f>SUM(F116:F117)</f>
        <v>500</v>
      </c>
      <c r="G115" s="163">
        <f>SUM(G116:G117)</f>
        <v>0</v>
      </c>
    </row>
    <row r="116" spans="1:8" ht="31.5" x14ac:dyDescent="0.25">
      <c r="A116" s="128"/>
      <c r="B116" s="219">
        <v>1</v>
      </c>
      <c r="C116" s="142" t="s">
        <v>227</v>
      </c>
      <c r="D116" s="288" t="s">
        <v>349</v>
      </c>
      <c r="E116" s="219">
        <v>1500000</v>
      </c>
      <c r="F116" s="219">
        <v>500</v>
      </c>
      <c r="G116" s="219"/>
      <c r="H116" s="264"/>
    </row>
    <row r="117" spans="1:8" ht="18.75" thickBot="1" x14ac:dyDescent="0.3">
      <c r="A117" s="121"/>
      <c r="B117" s="123">
        <v>2</v>
      </c>
      <c r="C117" s="147" t="s">
        <v>99</v>
      </c>
      <c r="D117" s="151"/>
      <c r="E117" s="123">
        <v>0</v>
      </c>
      <c r="F117" s="123">
        <v>0</v>
      </c>
      <c r="G117" s="123">
        <v>0</v>
      </c>
    </row>
    <row r="118" spans="1:8" ht="18.75" thickTop="1" x14ac:dyDescent="0.25">
      <c r="A118" s="104" t="s">
        <v>62</v>
      </c>
      <c r="B118" s="52"/>
      <c r="C118" s="52"/>
      <c r="D118" s="284"/>
      <c r="E118" s="54">
        <f>SUM(E119:E127)</f>
        <v>0</v>
      </c>
      <c r="F118" s="54">
        <f>SUM(F119:F127)</f>
        <v>0</v>
      </c>
      <c r="G118" s="54">
        <f>SUM(G119:G127)</f>
        <v>0</v>
      </c>
    </row>
    <row r="119" spans="1:8" ht="31.5" x14ac:dyDescent="0.25">
      <c r="A119" s="128"/>
      <c r="B119" s="165">
        <v>1</v>
      </c>
      <c r="C119" s="164" t="s">
        <v>237</v>
      </c>
      <c r="D119" s="289"/>
      <c r="E119" s="165"/>
      <c r="F119" s="219"/>
      <c r="G119" s="219"/>
    </row>
    <row r="120" spans="1:8" ht="18" x14ac:dyDescent="0.25">
      <c r="A120" s="128"/>
      <c r="B120" s="165">
        <v>2</v>
      </c>
      <c r="C120" s="164" t="s">
        <v>238</v>
      </c>
      <c r="D120" s="289"/>
      <c r="E120" s="165"/>
      <c r="F120" s="219"/>
      <c r="G120" s="219"/>
    </row>
    <row r="121" spans="1:8" ht="18" x14ac:dyDescent="0.25">
      <c r="A121" s="128"/>
      <c r="B121" s="165">
        <v>3</v>
      </c>
      <c r="C121" s="164" t="s">
        <v>239</v>
      </c>
      <c r="D121" s="289"/>
      <c r="E121" s="165"/>
      <c r="F121" s="219"/>
      <c r="G121" s="219"/>
    </row>
    <row r="122" spans="1:8" ht="18" x14ac:dyDescent="0.25">
      <c r="A122" s="128"/>
      <c r="B122" s="165">
        <v>4</v>
      </c>
      <c r="C122" s="164" t="s">
        <v>240</v>
      </c>
      <c r="D122" s="289"/>
      <c r="E122" s="219"/>
      <c r="F122" s="165"/>
      <c r="G122" s="219"/>
    </row>
    <row r="123" spans="1:8" ht="18" x14ac:dyDescent="0.25">
      <c r="A123" s="128"/>
      <c r="B123" s="165">
        <v>5</v>
      </c>
      <c r="C123" s="164" t="s">
        <v>241</v>
      </c>
      <c r="D123" s="289"/>
      <c r="E123" s="165"/>
      <c r="F123" s="219"/>
      <c r="G123" s="219"/>
    </row>
    <row r="124" spans="1:8" ht="31.5" x14ac:dyDescent="0.25">
      <c r="A124" s="128"/>
      <c r="B124" s="165">
        <v>6</v>
      </c>
      <c r="C124" s="164" t="s">
        <v>242</v>
      </c>
      <c r="D124" s="289"/>
      <c r="E124" s="165"/>
      <c r="F124" s="219"/>
      <c r="G124" s="219"/>
    </row>
    <row r="125" spans="1:8" ht="18" x14ac:dyDescent="0.25">
      <c r="A125" s="128"/>
      <c r="B125" s="165">
        <v>7</v>
      </c>
      <c r="C125" s="150" t="s">
        <v>243</v>
      </c>
      <c r="D125" s="289"/>
      <c r="E125" s="165"/>
      <c r="F125" s="219"/>
      <c r="G125" s="219"/>
    </row>
    <row r="126" spans="1:8" ht="18" x14ac:dyDescent="0.25">
      <c r="A126" s="128"/>
      <c r="B126" s="165">
        <v>8</v>
      </c>
      <c r="C126" s="150" t="s">
        <v>244</v>
      </c>
      <c r="D126" s="289"/>
      <c r="E126" s="165"/>
      <c r="F126" s="219"/>
      <c r="G126" s="219"/>
    </row>
    <row r="127" spans="1:8" ht="18.75" thickBot="1" x14ac:dyDescent="0.3">
      <c r="A127" s="121"/>
      <c r="B127" s="166">
        <v>9</v>
      </c>
      <c r="C127" s="151" t="s">
        <v>245</v>
      </c>
      <c r="D127" s="290"/>
      <c r="E127" s="166"/>
      <c r="F127" s="145"/>
      <c r="G127" s="145"/>
    </row>
    <row r="128" spans="1:8" ht="18.75" thickTop="1" x14ac:dyDescent="0.25">
      <c r="A128" s="104" t="s">
        <v>215</v>
      </c>
      <c r="B128" s="52"/>
      <c r="C128" s="52"/>
      <c r="D128" s="284"/>
      <c r="E128" s="54">
        <f>SUM(E129:E134)</f>
        <v>2434</v>
      </c>
      <c r="F128" s="54">
        <f>SUM(F129:F134)</f>
        <v>0</v>
      </c>
      <c r="G128" s="54">
        <f>SUM(G129:G134)</f>
        <v>0</v>
      </c>
    </row>
    <row r="129" spans="1:7" ht="18" x14ac:dyDescent="0.25">
      <c r="A129" s="128"/>
      <c r="B129" s="219">
        <v>1</v>
      </c>
      <c r="C129" s="134" t="s">
        <v>182</v>
      </c>
      <c r="D129" s="150" t="s">
        <v>350</v>
      </c>
      <c r="E129" s="250">
        <v>500</v>
      </c>
      <c r="F129" s="250"/>
      <c r="G129" s="250"/>
    </row>
    <row r="130" spans="1:7" ht="18" x14ac:dyDescent="0.25">
      <c r="A130" s="128"/>
      <c r="B130" s="219">
        <v>2</v>
      </c>
      <c r="C130" s="134" t="s">
        <v>183</v>
      </c>
      <c r="D130" s="150" t="s">
        <v>351</v>
      </c>
      <c r="E130" s="250">
        <v>24</v>
      </c>
      <c r="F130" s="250"/>
      <c r="G130" s="250"/>
    </row>
    <row r="131" spans="1:7" ht="18" x14ac:dyDescent="0.25">
      <c r="A131" s="128"/>
      <c r="B131" s="219">
        <v>3</v>
      </c>
      <c r="C131" s="134" t="s">
        <v>228</v>
      </c>
      <c r="D131" s="150" t="s">
        <v>350</v>
      </c>
      <c r="E131" s="250">
        <v>1000</v>
      </c>
      <c r="F131" s="250"/>
      <c r="G131" s="250"/>
    </row>
    <row r="132" spans="1:7" ht="18" x14ac:dyDescent="0.25">
      <c r="A132" s="128"/>
      <c r="B132" s="219">
        <v>4</v>
      </c>
      <c r="C132" s="134" t="s">
        <v>229</v>
      </c>
      <c r="D132" s="150" t="s">
        <v>352</v>
      </c>
      <c r="E132" s="250">
        <v>500</v>
      </c>
      <c r="F132" s="250"/>
      <c r="G132" s="250"/>
    </row>
    <row r="133" spans="1:7" ht="18" x14ac:dyDescent="0.25">
      <c r="A133" s="128"/>
      <c r="B133" s="219">
        <v>5</v>
      </c>
      <c r="C133" s="134" t="s">
        <v>186</v>
      </c>
      <c r="D133" s="150" t="s">
        <v>353</v>
      </c>
      <c r="E133" s="250">
        <v>20</v>
      </c>
      <c r="F133" s="250"/>
      <c r="G133" s="250"/>
    </row>
    <row r="134" spans="1:7" ht="18" x14ac:dyDescent="0.25">
      <c r="A134" s="128"/>
      <c r="B134" s="219">
        <v>6</v>
      </c>
      <c r="C134" s="134" t="s">
        <v>354</v>
      </c>
      <c r="D134" s="150" t="s">
        <v>355</v>
      </c>
      <c r="E134" s="250">
        <v>390</v>
      </c>
      <c r="F134" s="250"/>
      <c r="G134" s="250"/>
    </row>
    <row r="135" spans="1:7" ht="18" x14ac:dyDescent="0.25">
      <c r="A135" s="135" t="s">
        <v>216</v>
      </c>
      <c r="B135" s="143"/>
      <c r="C135" s="143"/>
      <c r="D135" s="291"/>
      <c r="E135" s="81">
        <f>SUM(E136:E139)</f>
        <v>1176.46</v>
      </c>
      <c r="F135" s="81">
        <f>SUM(F136:F139)</f>
        <v>0</v>
      </c>
      <c r="G135" s="81">
        <f>SUM(G136:G139)</f>
        <v>0</v>
      </c>
    </row>
    <row r="136" spans="1:7" ht="18" x14ac:dyDescent="0.25">
      <c r="A136" s="128"/>
      <c r="B136" s="219">
        <v>1</v>
      </c>
      <c r="C136" s="134" t="s">
        <v>129</v>
      </c>
      <c r="D136" s="142" t="s">
        <v>342</v>
      </c>
      <c r="E136" s="219">
        <v>140</v>
      </c>
      <c r="F136" s="219"/>
      <c r="G136" s="219"/>
    </row>
    <row r="137" spans="1:7" ht="18" x14ac:dyDescent="0.25">
      <c r="A137" s="128"/>
      <c r="B137" s="219">
        <v>2</v>
      </c>
      <c r="C137" s="134" t="s">
        <v>130</v>
      </c>
      <c r="D137" s="142" t="s">
        <v>342</v>
      </c>
      <c r="E137" s="219">
        <v>400</v>
      </c>
      <c r="F137" s="219"/>
      <c r="G137" s="219"/>
    </row>
    <row r="138" spans="1:7" ht="18" x14ac:dyDescent="0.25">
      <c r="A138" s="128"/>
      <c r="B138" s="219">
        <v>3</v>
      </c>
      <c r="C138" s="134" t="s">
        <v>131</v>
      </c>
      <c r="D138" s="142" t="s">
        <v>342</v>
      </c>
      <c r="E138" s="219">
        <v>603.28</v>
      </c>
      <c r="F138" s="219"/>
      <c r="G138" s="219"/>
    </row>
    <row r="139" spans="1:7" ht="18" x14ac:dyDescent="0.25">
      <c r="A139" s="128"/>
      <c r="B139" s="219">
        <v>4</v>
      </c>
      <c r="C139" s="134" t="s">
        <v>132</v>
      </c>
      <c r="D139" s="142" t="s">
        <v>342</v>
      </c>
      <c r="E139" s="219">
        <v>33.18</v>
      </c>
      <c r="F139" s="219"/>
      <c r="G139" s="219"/>
    </row>
    <row r="140" spans="1:7" ht="18" x14ac:dyDescent="0.25">
      <c r="A140" s="104" t="s">
        <v>63</v>
      </c>
      <c r="B140" s="52"/>
      <c r="C140" s="52"/>
      <c r="D140" s="284"/>
      <c r="E140" s="54">
        <f>SUM(E141:E149)</f>
        <v>0</v>
      </c>
      <c r="F140" s="54">
        <f>SUM(F141:F149)</f>
        <v>0</v>
      </c>
      <c r="G140" s="54">
        <f>SUM(G141:G149)</f>
        <v>0</v>
      </c>
    </row>
    <row r="141" spans="1:7" ht="18" x14ac:dyDescent="0.25">
      <c r="A141" s="128"/>
      <c r="B141" s="219">
        <v>1</v>
      </c>
      <c r="C141" s="134" t="s">
        <v>145</v>
      </c>
      <c r="D141" s="150">
        <v>0</v>
      </c>
      <c r="E141" s="250">
        <v>0</v>
      </c>
      <c r="F141" s="250">
        <v>0</v>
      </c>
      <c r="G141" s="250">
        <v>0</v>
      </c>
    </row>
    <row r="142" spans="1:7" ht="18" x14ac:dyDescent="0.25">
      <c r="A142" s="128"/>
      <c r="B142" s="219">
        <v>2</v>
      </c>
      <c r="C142" s="134" t="s">
        <v>146</v>
      </c>
      <c r="D142" s="150">
        <v>0</v>
      </c>
      <c r="E142" s="250">
        <v>0</v>
      </c>
      <c r="F142" s="250">
        <v>0</v>
      </c>
      <c r="G142" s="250">
        <v>0</v>
      </c>
    </row>
    <row r="143" spans="1:7" ht="18" x14ac:dyDescent="0.25">
      <c r="A143" s="128"/>
      <c r="B143" s="219">
        <v>3</v>
      </c>
      <c r="C143" s="134" t="s">
        <v>147</v>
      </c>
      <c r="D143" s="150">
        <v>0</v>
      </c>
      <c r="E143" s="250">
        <v>0</v>
      </c>
      <c r="F143" s="250">
        <v>0</v>
      </c>
      <c r="G143" s="250">
        <v>0</v>
      </c>
    </row>
    <row r="144" spans="1:7" ht="18" x14ac:dyDescent="0.25">
      <c r="A144" s="128"/>
      <c r="B144" s="219">
        <v>4</v>
      </c>
      <c r="C144" s="134" t="s">
        <v>148</v>
      </c>
      <c r="D144" s="150">
        <v>0</v>
      </c>
      <c r="E144" s="250">
        <v>0</v>
      </c>
      <c r="F144" s="250">
        <v>0</v>
      </c>
      <c r="G144" s="250">
        <v>0</v>
      </c>
    </row>
    <row r="145" spans="1:7" ht="18" x14ac:dyDescent="0.25">
      <c r="A145" s="128"/>
      <c r="B145" s="219">
        <v>5</v>
      </c>
      <c r="C145" s="134" t="s">
        <v>149</v>
      </c>
      <c r="D145" s="150">
        <v>0</v>
      </c>
      <c r="E145" s="250">
        <v>0</v>
      </c>
      <c r="F145" s="250">
        <v>0</v>
      </c>
      <c r="G145" s="250">
        <v>0</v>
      </c>
    </row>
    <row r="146" spans="1:7" ht="18" x14ac:dyDescent="0.25">
      <c r="A146" s="128"/>
      <c r="B146" s="219">
        <v>6</v>
      </c>
      <c r="C146" s="134" t="s">
        <v>150</v>
      </c>
      <c r="D146" s="150">
        <v>0</v>
      </c>
      <c r="E146" s="250">
        <v>0</v>
      </c>
      <c r="F146" s="250">
        <v>0</v>
      </c>
      <c r="G146" s="250">
        <v>0</v>
      </c>
    </row>
    <row r="147" spans="1:7" ht="18" x14ac:dyDescent="0.25">
      <c r="A147" s="128"/>
      <c r="B147" s="219">
        <v>7</v>
      </c>
      <c r="C147" s="134" t="s">
        <v>151</v>
      </c>
      <c r="D147" s="150">
        <v>0</v>
      </c>
      <c r="E147" s="250">
        <v>0</v>
      </c>
      <c r="F147" s="250">
        <v>0</v>
      </c>
      <c r="G147" s="250">
        <v>0</v>
      </c>
    </row>
    <row r="148" spans="1:7" ht="18" x14ac:dyDescent="0.25">
      <c r="A148" s="128"/>
      <c r="B148" s="219">
        <v>8</v>
      </c>
      <c r="C148" s="134" t="s">
        <v>152</v>
      </c>
      <c r="D148" s="150">
        <v>0</v>
      </c>
      <c r="E148" s="250">
        <v>0</v>
      </c>
      <c r="F148" s="250">
        <v>0</v>
      </c>
      <c r="G148" s="250">
        <v>0</v>
      </c>
    </row>
    <row r="149" spans="1:7" ht="18.75" thickBot="1" x14ac:dyDescent="0.3">
      <c r="A149" s="121"/>
      <c r="B149" s="145">
        <v>9</v>
      </c>
      <c r="C149" s="147" t="s">
        <v>233</v>
      </c>
      <c r="D149" s="150">
        <v>0</v>
      </c>
      <c r="E149" s="250">
        <v>0</v>
      </c>
      <c r="F149" s="250">
        <v>0</v>
      </c>
      <c r="G149" s="250">
        <v>0</v>
      </c>
    </row>
    <row r="150" spans="1:7" ht="18.75" thickTop="1" x14ac:dyDescent="0.25">
      <c r="A150" s="111" t="s">
        <v>64</v>
      </c>
      <c r="B150" s="56"/>
      <c r="C150" s="56"/>
      <c r="D150" s="292"/>
      <c r="E150" s="57">
        <f>SUM(E151)</f>
        <v>0</v>
      </c>
      <c r="F150" s="57">
        <f>SUM(F151)</f>
        <v>0</v>
      </c>
      <c r="G150" s="57">
        <f>SUM(G151)</f>
        <v>0</v>
      </c>
    </row>
    <row r="151" spans="1:7" ht="18.75" thickBot="1" x14ac:dyDescent="0.3">
      <c r="A151" s="121"/>
      <c r="B151" s="147"/>
      <c r="C151" s="147" t="s">
        <v>246</v>
      </c>
      <c r="D151" s="146" t="s">
        <v>356</v>
      </c>
      <c r="E151" s="145"/>
      <c r="F151" s="145"/>
      <c r="G151" s="145"/>
    </row>
    <row r="152" spans="1:7" ht="18.75" thickTop="1" x14ac:dyDescent="0.25">
      <c r="A152" s="104" t="s">
        <v>65</v>
      </c>
      <c r="B152" s="52"/>
      <c r="C152" s="52"/>
      <c r="D152" s="284"/>
      <c r="E152" s="54">
        <f>SUM(E153:E161)</f>
        <v>453</v>
      </c>
      <c r="F152" s="54">
        <f>SUM(F153:F161)</f>
        <v>408</v>
      </c>
      <c r="G152" s="54">
        <f>SUM(G153:G161)</f>
        <v>627.40800000000002</v>
      </c>
    </row>
    <row r="153" spans="1:7" ht="18" x14ac:dyDescent="0.25">
      <c r="A153" s="128"/>
      <c r="B153" s="222">
        <v>1</v>
      </c>
      <c r="C153" s="150" t="s">
        <v>103</v>
      </c>
      <c r="D153" s="150"/>
      <c r="E153" s="250">
        <v>0</v>
      </c>
      <c r="F153" s="250"/>
      <c r="G153" s="250"/>
    </row>
    <row r="154" spans="1:7" ht="18" x14ac:dyDescent="0.25">
      <c r="A154" s="128"/>
      <c r="B154" s="222">
        <v>2</v>
      </c>
      <c r="C154" s="150" t="s">
        <v>105</v>
      </c>
      <c r="D154" s="150" t="s">
        <v>357</v>
      </c>
      <c r="E154" s="250">
        <v>200</v>
      </c>
      <c r="F154" s="250">
        <v>200</v>
      </c>
      <c r="G154" s="250">
        <v>104</v>
      </c>
    </row>
    <row r="155" spans="1:7" ht="18" x14ac:dyDescent="0.25">
      <c r="A155" s="261"/>
      <c r="B155" s="247">
        <v>3</v>
      </c>
      <c r="C155" s="265"/>
      <c r="D155" s="265" t="s">
        <v>358</v>
      </c>
      <c r="E155" s="247">
        <v>45</v>
      </c>
      <c r="F155" s="247" t="s">
        <v>104</v>
      </c>
      <c r="G155" s="247" t="s">
        <v>104</v>
      </c>
    </row>
    <row r="156" spans="1:7" ht="18" x14ac:dyDescent="0.25">
      <c r="A156" s="261"/>
      <c r="B156" s="247">
        <v>4</v>
      </c>
      <c r="C156" s="265" t="s">
        <v>234</v>
      </c>
      <c r="D156" s="265" t="s">
        <v>337</v>
      </c>
      <c r="E156" s="247">
        <v>65</v>
      </c>
      <c r="F156" s="247">
        <v>65</v>
      </c>
      <c r="G156" s="247">
        <v>66.768000000000001</v>
      </c>
    </row>
    <row r="157" spans="1:7" ht="18" x14ac:dyDescent="0.25">
      <c r="A157" s="261"/>
      <c r="B157" s="247">
        <v>5</v>
      </c>
      <c r="C157" s="265"/>
      <c r="D157" s="265" t="s">
        <v>336</v>
      </c>
      <c r="E157" s="247">
        <v>35</v>
      </c>
      <c r="F157" s="247">
        <v>35</v>
      </c>
      <c r="G157" s="247">
        <v>197.26</v>
      </c>
    </row>
    <row r="158" spans="1:7" ht="18" x14ac:dyDescent="0.25">
      <c r="A158" s="261"/>
      <c r="B158" s="247">
        <v>6</v>
      </c>
      <c r="C158" s="265"/>
      <c r="D158" s="265" t="s">
        <v>359</v>
      </c>
      <c r="E158" s="247">
        <v>20</v>
      </c>
      <c r="F158" s="247">
        <v>20</v>
      </c>
      <c r="G158" s="247">
        <v>126.3</v>
      </c>
    </row>
    <row r="159" spans="1:7" ht="18" x14ac:dyDescent="0.25">
      <c r="A159" s="261"/>
      <c r="B159" s="247">
        <v>7</v>
      </c>
      <c r="C159" s="265"/>
      <c r="D159" s="265" t="s">
        <v>360</v>
      </c>
      <c r="E159" s="247">
        <v>40</v>
      </c>
      <c r="F159" s="247">
        <v>40</v>
      </c>
      <c r="G159" s="247">
        <v>42.36</v>
      </c>
    </row>
    <row r="160" spans="1:7" ht="18" x14ac:dyDescent="0.25">
      <c r="A160" s="261"/>
      <c r="B160" s="247">
        <v>8</v>
      </c>
      <c r="C160" s="265"/>
      <c r="D160" s="265" t="s">
        <v>361</v>
      </c>
      <c r="E160" s="247">
        <v>30</v>
      </c>
      <c r="F160" s="247">
        <v>30</v>
      </c>
      <c r="G160" s="247">
        <v>68.22</v>
      </c>
    </row>
    <row r="161" spans="1:7" ht="18.75" thickBot="1" x14ac:dyDescent="0.3">
      <c r="A161" s="121"/>
      <c r="B161" s="123">
        <v>9</v>
      </c>
      <c r="C161" s="151"/>
      <c r="D161" s="151" t="s">
        <v>362</v>
      </c>
      <c r="E161" s="123">
        <v>18</v>
      </c>
      <c r="F161" s="123">
        <v>18</v>
      </c>
      <c r="G161" s="123">
        <v>22.5</v>
      </c>
    </row>
    <row r="162" spans="1:7" ht="19.5" thickTop="1" thickBot="1" x14ac:dyDescent="0.3">
      <c r="A162" s="167" t="s">
        <v>66</v>
      </c>
      <c r="B162" s="168"/>
      <c r="C162" s="168"/>
      <c r="D162" s="293"/>
      <c r="E162" s="169"/>
      <c r="F162" s="169"/>
      <c r="G162" s="169"/>
    </row>
    <row r="163" spans="1:7" ht="18.75" thickTop="1" x14ac:dyDescent="0.25">
      <c r="A163" s="111" t="s">
        <v>67</v>
      </c>
      <c r="B163" s="56"/>
      <c r="C163" s="56"/>
      <c r="D163" s="292"/>
      <c r="E163" s="57">
        <f>SUM(E164)</f>
        <v>5</v>
      </c>
      <c r="F163" s="57">
        <f>SUM(F164)</f>
        <v>5</v>
      </c>
      <c r="G163" s="57">
        <f>SUM(G164)</f>
        <v>13.2</v>
      </c>
    </row>
    <row r="164" spans="1:7" ht="32.25" thickBot="1" x14ac:dyDescent="0.3">
      <c r="A164" s="170"/>
      <c r="B164" s="145">
        <v>1</v>
      </c>
      <c r="C164" s="266" t="s">
        <v>100</v>
      </c>
      <c r="D164" s="294" t="s">
        <v>363</v>
      </c>
      <c r="E164" s="145">
        <v>5</v>
      </c>
      <c r="F164" s="145">
        <v>5</v>
      </c>
      <c r="G164" s="145">
        <v>13.2</v>
      </c>
    </row>
    <row r="165" spans="1:7" ht="16.5" thickTop="1" x14ac:dyDescent="0.25">
      <c r="A165" s="144"/>
      <c r="B165" s="350" t="s">
        <v>0</v>
      </c>
      <c r="C165" s="350"/>
      <c r="D165" s="199"/>
      <c r="E165" s="199">
        <f>E7+E15+E19+E26+E31+E34+E44+E48+E56+E61+E63+E70+E80+E87+E93+E95+E98+E104+E107+E115+E118+E128+E135+E140+E150+E152+E163</f>
        <v>1516627.8599999999</v>
      </c>
      <c r="F165" s="199">
        <f>F7+F15+F19+F26+F31+F34+F44+F48+F56+F61+F63+F70+F80+F87+F93+F95+F98+F104+F107+F115+F118+F128+F135+F140+F150+F152+F163</f>
        <v>8203.4</v>
      </c>
      <c r="G165" s="199">
        <f>G7+G15+G19+G26+G31+G34+G44+G48+G56+G61+G63+G70+G80+G87+G93+G95+G98+G104+G107+G115+G118+G128+G135+G140+G150+G152+G163</f>
        <v>12919.907999999999</v>
      </c>
    </row>
  </sheetData>
  <mergeCells count="5">
    <mergeCell ref="A32:A33"/>
    <mergeCell ref="A35:A43"/>
    <mergeCell ref="B165:C165"/>
    <mergeCell ref="A3:G3"/>
    <mergeCell ref="A5:A6"/>
  </mergeCells>
  <pageMargins left="0.51181102362204722" right="0.11811023622047245" top="0.35433070866141736" bottom="0.35433070866141736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zoomScale="90" zoomScaleNormal="90" workbookViewId="0">
      <pane xSplit="1" ySplit="6" topLeftCell="B112" activePane="bottomRight" state="frozen"/>
      <selection pane="topRight" activeCell="B1" sqref="B1"/>
      <selection pane="bottomLeft" activeCell="A7" sqref="A7"/>
      <selection pane="bottomRight" activeCell="K116" sqref="K116"/>
    </sheetView>
  </sheetViews>
  <sheetFormatPr defaultRowHeight="15.75" x14ac:dyDescent="0.25"/>
  <cols>
    <col min="1" max="1" width="30.42578125" style="8" customWidth="1"/>
    <col min="2" max="2" width="5.42578125" style="8" customWidth="1"/>
    <col min="3" max="3" width="45.85546875" style="8" customWidth="1"/>
    <col min="4" max="7" width="15.42578125" style="8" customWidth="1"/>
    <col min="8" max="8" width="15.42578125" style="18" customWidth="1"/>
    <col min="9" max="16384" width="9.140625" style="8"/>
  </cols>
  <sheetData>
    <row r="1" spans="1:8" x14ac:dyDescent="0.25">
      <c r="G1" s="7"/>
      <c r="H1" s="18" t="s">
        <v>24</v>
      </c>
    </row>
    <row r="3" spans="1:8" ht="29.25" customHeight="1" x14ac:dyDescent="0.25">
      <c r="A3" s="349" t="s">
        <v>248</v>
      </c>
      <c r="B3" s="349"/>
      <c r="C3" s="349"/>
      <c r="D3" s="349"/>
      <c r="E3" s="349"/>
      <c r="F3" s="349"/>
      <c r="G3" s="349"/>
      <c r="H3" s="349"/>
    </row>
    <row r="5" spans="1:8" ht="31.5" customHeight="1" x14ac:dyDescent="0.25">
      <c r="A5" s="341"/>
      <c r="B5" s="364" t="s">
        <v>1</v>
      </c>
      <c r="C5" s="364" t="s">
        <v>2</v>
      </c>
      <c r="D5" s="351" t="s">
        <v>26</v>
      </c>
      <c r="E5" s="351"/>
      <c r="F5" s="351" t="s">
        <v>27</v>
      </c>
      <c r="G5" s="351"/>
      <c r="H5" s="362" t="s">
        <v>28</v>
      </c>
    </row>
    <row r="6" spans="1:8" ht="37.5" customHeight="1" x14ac:dyDescent="0.25">
      <c r="A6" s="342"/>
      <c r="B6" s="365"/>
      <c r="C6" s="365"/>
      <c r="D6" s="10" t="s">
        <v>29</v>
      </c>
      <c r="E6" s="10" t="s">
        <v>30</v>
      </c>
      <c r="F6" s="10" t="s">
        <v>29</v>
      </c>
      <c r="G6" s="10" t="s">
        <v>30</v>
      </c>
      <c r="H6" s="363"/>
    </row>
    <row r="7" spans="1:8" ht="16.5" thickBot="1" x14ac:dyDescent="0.3">
      <c r="A7" s="343"/>
      <c r="B7" s="122"/>
      <c r="C7" s="43"/>
      <c r="D7" s="45"/>
      <c r="E7" s="122"/>
      <c r="F7" s="122"/>
      <c r="G7" s="45"/>
      <c r="H7" s="123"/>
    </row>
    <row r="8" spans="1:8" s="67" customFormat="1" ht="18.75" thickTop="1" x14ac:dyDescent="0.25">
      <c r="A8" s="111" t="s">
        <v>207</v>
      </c>
      <c r="B8" s="39"/>
      <c r="C8" s="40"/>
      <c r="D8" s="41">
        <f>SUM(D9:D15)</f>
        <v>0</v>
      </c>
      <c r="E8" s="41">
        <f>SUM(E9:E15)</f>
        <v>0</v>
      </c>
      <c r="F8" s="41">
        <f>SUM(F9:F15)</f>
        <v>0</v>
      </c>
      <c r="G8" s="41">
        <f>SUM(G9:G15)</f>
        <v>0</v>
      </c>
      <c r="H8" s="41">
        <f>SUM(H9:H15)</f>
        <v>0</v>
      </c>
    </row>
    <row r="9" spans="1:8" s="67" customFormat="1" ht="18" x14ac:dyDescent="0.25">
      <c r="A9" s="183"/>
      <c r="B9" s="184">
        <v>1</v>
      </c>
      <c r="C9" s="185" t="s">
        <v>72</v>
      </c>
      <c r="D9" s="186">
        <v>0</v>
      </c>
      <c r="E9" s="184">
        <v>0</v>
      </c>
      <c r="F9" s="184">
        <v>0</v>
      </c>
      <c r="G9" s="186">
        <v>0</v>
      </c>
      <c r="H9" s="187">
        <v>0</v>
      </c>
    </row>
    <row r="10" spans="1:8" s="67" customFormat="1" ht="18" x14ac:dyDescent="0.25">
      <c r="A10" s="183"/>
      <c r="B10" s="184">
        <v>2</v>
      </c>
      <c r="C10" s="185" t="s">
        <v>73</v>
      </c>
      <c r="D10" s="186">
        <v>0</v>
      </c>
      <c r="E10" s="184">
        <v>0</v>
      </c>
      <c r="F10" s="184">
        <v>0</v>
      </c>
      <c r="G10" s="186">
        <v>0</v>
      </c>
      <c r="H10" s="187">
        <v>0</v>
      </c>
    </row>
    <row r="11" spans="1:8" s="67" customFormat="1" ht="18" x14ac:dyDescent="0.25">
      <c r="A11" s="183"/>
      <c r="B11" s="184">
        <v>3</v>
      </c>
      <c r="C11" s="185" t="s">
        <v>74</v>
      </c>
      <c r="D11" s="186">
        <v>0</v>
      </c>
      <c r="E11" s="184">
        <v>0</v>
      </c>
      <c r="F11" s="184">
        <v>0</v>
      </c>
      <c r="G11" s="186">
        <v>0</v>
      </c>
      <c r="H11" s="187">
        <v>0</v>
      </c>
    </row>
    <row r="12" spans="1:8" s="67" customFormat="1" ht="18" x14ac:dyDescent="0.25">
      <c r="A12" s="183"/>
      <c r="B12" s="184">
        <v>4</v>
      </c>
      <c r="C12" s="185" t="s">
        <v>75</v>
      </c>
      <c r="D12" s="186">
        <v>0</v>
      </c>
      <c r="E12" s="184">
        <v>0</v>
      </c>
      <c r="F12" s="184">
        <v>0</v>
      </c>
      <c r="G12" s="186">
        <v>0</v>
      </c>
      <c r="H12" s="187">
        <v>0</v>
      </c>
    </row>
    <row r="13" spans="1:8" s="67" customFormat="1" ht="18" x14ac:dyDescent="0.25">
      <c r="A13" s="183"/>
      <c r="B13" s="184">
        <v>5</v>
      </c>
      <c r="C13" s="185" t="s">
        <v>76</v>
      </c>
      <c r="D13" s="186">
        <v>0</v>
      </c>
      <c r="E13" s="184">
        <v>0</v>
      </c>
      <c r="F13" s="184">
        <v>0</v>
      </c>
      <c r="G13" s="186">
        <v>0</v>
      </c>
      <c r="H13" s="187">
        <v>0</v>
      </c>
    </row>
    <row r="14" spans="1:8" s="67" customFormat="1" ht="18" x14ac:dyDescent="0.25">
      <c r="A14" s="183"/>
      <c r="B14" s="184">
        <v>6</v>
      </c>
      <c r="C14" s="185" t="s">
        <v>77</v>
      </c>
      <c r="D14" s="186">
        <v>0</v>
      </c>
      <c r="E14" s="184">
        <v>0</v>
      </c>
      <c r="F14" s="184">
        <v>0</v>
      </c>
      <c r="G14" s="186">
        <v>0</v>
      </c>
      <c r="H14" s="187">
        <v>0</v>
      </c>
    </row>
    <row r="15" spans="1:8" s="67" customFormat="1" ht="18" x14ac:dyDescent="0.25">
      <c r="A15" s="183"/>
      <c r="B15" s="184">
        <v>7</v>
      </c>
      <c r="C15" s="185" t="s">
        <v>78</v>
      </c>
      <c r="D15" s="186">
        <v>0</v>
      </c>
      <c r="E15" s="184">
        <v>0</v>
      </c>
      <c r="F15" s="184">
        <v>0</v>
      </c>
      <c r="G15" s="186">
        <v>0</v>
      </c>
      <c r="H15" s="187">
        <v>0</v>
      </c>
    </row>
    <row r="16" spans="1:8" ht="18" x14ac:dyDescent="0.25">
      <c r="A16" s="161" t="s">
        <v>208</v>
      </c>
      <c r="B16" s="188"/>
      <c r="C16" s="189"/>
      <c r="D16" s="192">
        <f>SUM(D17:D19)</f>
        <v>0</v>
      </c>
      <c r="E16" s="192">
        <f>SUM(E17:E19)</f>
        <v>0</v>
      </c>
      <c r="F16" s="192">
        <f>SUM(F17:F19)</f>
        <v>0</v>
      </c>
      <c r="G16" s="192">
        <f>SUM(G17:G19)</f>
        <v>0</v>
      </c>
      <c r="H16" s="192">
        <f>SUM(H17:H19)</f>
        <v>0</v>
      </c>
    </row>
    <row r="17" spans="1:8" ht="18" x14ac:dyDescent="0.25">
      <c r="A17" s="171"/>
      <c r="B17" s="190">
        <v>1</v>
      </c>
      <c r="C17" s="4" t="s">
        <v>160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</row>
    <row r="18" spans="1:8" ht="18" x14ac:dyDescent="0.25">
      <c r="A18" s="171"/>
      <c r="B18" s="190">
        <v>2</v>
      </c>
      <c r="C18" s="4" t="s">
        <v>161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</row>
    <row r="19" spans="1:8" ht="18" x14ac:dyDescent="0.25">
      <c r="A19" s="171"/>
      <c r="B19" s="190">
        <v>3</v>
      </c>
      <c r="C19" s="4" t="s">
        <v>162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</row>
    <row r="20" spans="1:8" ht="18" x14ac:dyDescent="0.25">
      <c r="A20" s="179" t="s">
        <v>47</v>
      </c>
      <c r="B20" s="180"/>
      <c r="C20" s="181"/>
      <c r="D20" s="182">
        <f>SUM(D21:D26)</f>
        <v>156</v>
      </c>
      <c r="E20" s="182">
        <f>SUM(E21:E26)</f>
        <v>156</v>
      </c>
      <c r="F20" s="182">
        <f>SUM(F21:F26)</f>
        <v>5</v>
      </c>
      <c r="G20" s="182">
        <f>SUM(G21:G26)</f>
        <v>5</v>
      </c>
      <c r="H20" s="182">
        <f>SUM(H21:H26)</f>
        <v>0</v>
      </c>
    </row>
    <row r="21" spans="1:8" ht="18" x14ac:dyDescent="0.25">
      <c r="A21" s="171"/>
      <c r="B21" s="172">
        <v>1</v>
      </c>
      <c r="C21" s="173" t="s">
        <v>154</v>
      </c>
      <c r="D21" s="174">
        <v>15</v>
      </c>
      <c r="E21" s="193">
        <v>15</v>
      </c>
      <c r="F21" s="193">
        <v>0</v>
      </c>
      <c r="G21" s="174">
        <v>0</v>
      </c>
      <c r="H21" s="194">
        <v>0</v>
      </c>
    </row>
    <row r="22" spans="1:8" ht="18" x14ac:dyDescent="0.25">
      <c r="A22" s="171"/>
      <c r="B22" s="172">
        <v>2</v>
      </c>
      <c r="C22" s="173" t="s">
        <v>155</v>
      </c>
      <c r="D22" s="174">
        <v>25</v>
      </c>
      <c r="E22" s="193">
        <v>25</v>
      </c>
      <c r="F22" s="193">
        <v>1</v>
      </c>
      <c r="G22" s="174">
        <v>1</v>
      </c>
      <c r="H22" s="194">
        <v>0</v>
      </c>
    </row>
    <row r="23" spans="1:8" ht="31.5" x14ac:dyDescent="0.25">
      <c r="A23" s="171"/>
      <c r="B23" s="172">
        <v>3</v>
      </c>
      <c r="C23" s="173" t="s">
        <v>156</v>
      </c>
      <c r="D23" s="174">
        <v>30</v>
      </c>
      <c r="E23" s="193">
        <v>30</v>
      </c>
      <c r="F23" s="193">
        <v>1</v>
      </c>
      <c r="G23" s="174">
        <v>1</v>
      </c>
      <c r="H23" s="194">
        <v>0</v>
      </c>
    </row>
    <row r="24" spans="1:8" ht="18" x14ac:dyDescent="0.25">
      <c r="A24" s="171"/>
      <c r="B24" s="172">
        <v>4</v>
      </c>
      <c r="C24" s="173" t="s">
        <v>157</v>
      </c>
      <c r="D24" s="174">
        <v>27</v>
      </c>
      <c r="E24" s="193">
        <v>27</v>
      </c>
      <c r="F24" s="193">
        <v>0</v>
      </c>
      <c r="G24" s="174">
        <v>0</v>
      </c>
      <c r="H24" s="194">
        <v>0</v>
      </c>
    </row>
    <row r="25" spans="1:8" ht="18" x14ac:dyDescent="0.25">
      <c r="A25" s="171"/>
      <c r="B25" s="172">
        <v>5</v>
      </c>
      <c r="C25" s="173" t="s">
        <v>158</v>
      </c>
      <c r="D25" s="174">
        <v>8</v>
      </c>
      <c r="E25" s="193">
        <v>8</v>
      </c>
      <c r="F25" s="193">
        <v>1</v>
      </c>
      <c r="G25" s="174">
        <v>1</v>
      </c>
      <c r="H25" s="194">
        <v>0</v>
      </c>
    </row>
    <row r="26" spans="1:8" ht="18.75" thickBot="1" x14ac:dyDescent="0.3">
      <c r="A26" s="175"/>
      <c r="B26" s="176">
        <v>6</v>
      </c>
      <c r="C26" s="177" t="s">
        <v>159</v>
      </c>
      <c r="D26" s="178">
        <v>51</v>
      </c>
      <c r="E26" s="195">
        <v>51</v>
      </c>
      <c r="F26" s="195">
        <v>2</v>
      </c>
      <c r="G26" s="178">
        <v>2</v>
      </c>
      <c r="H26" s="196">
        <v>0</v>
      </c>
    </row>
    <row r="27" spans="1:8" ht="18.75" thickTop="1" x14ac:dyDescent="0.25">
      <c r="A27" s="104" t="s">
        <v>48</v>
      </c>
      <c r="B27" s="29"/>
      <c r="C27" s="30"/>
      <c r="D27" s="31">
        <f>SUM(D28:D30)</f>
        <v>400</v>
      </c>
      <c r="E27" s="31">
        <f>SUM(E28:E30)</f>
        <v>170.7</v>
      </c>
      <c r="F27" s="31">
        <f>SUM(F28:F30)</f>
        <v>56.3</v>
      </c>
      <c r="G27" s="31">
        <f>SUM(G28:G30)</f>
        <v>33.6</v>
      </c>
      <c r="H27" s="31">
        <f>SUM(H28:H30)</f>
        <v>0</v>
      </c>
    </row>
    <row r="28" spans="1:8" ht="18" customHeight="1" x14ac:dyDescent="0.25">
      <c r="A28" s="356"/>
      <c r="B28" s="98">
        <v>1</v>
      </c>
      <c r="C28" s="4" t="s">
        <v>68</v>
      </c>
      <c r="D28" s="5"/>
      <c r="E28" s="98">
        <v>76.2</v>
      </c>
      <c r="F28" s="98"/>
      <c r="G28" s="5">
        <v>1</v>
      </c>
      <c r="H28" s="105">
        <v>0</v>
      </c>
    </row>
    <row r="29" spans="1:8" x14ac:dyDescent="0.25">
      <c r="A29" s="357"/>
      <c r="B29" s="98">
        <v>2</v>
      </c>
      <c r="C29" s="4" t="s">
        <v>69</v>
      </c>
      <c r="D29" s="5">
        <v>300</v>
      </c>
      <c r="E29" s="98">
        <v>89</v>
      </c>
      <c r="F29" s="98">
        <v>30</v>
      </c>
      <c r="G29" s="5">
        <v>32</v>
      </c>
      <c r="H29" s="105">
        <v>0</v>
      </c>
    </row>
    <row r="30" spans="1:8" ht="16.5" thickBot="1" x14ac:dyDescent="0.3">
      <c r="A30" s="358"/>
      <c r="B30" s="103">
        <v>3</v>
      </c>
      <c r="C30" s="43" t="s">
        <v>217</v>
      </c>
      <c r="D30" s="45">
        <v>100</v>
      </c>
      <c r="E30" s="103">
        <v>5.5</v>
      </c>
      <c r="F30" s="103">
        <v>26.3</v>
      </c>
      <c r="G30" s="45">
        <v>0.6</v>
      </c>
      <c r="H30" s="74">
        <v>0</v>
      </c>
    </row>
    <row r="31" spans="1:8" ht="18.75" thickTop="1" x14ac:dyDescent="0.25">
      <c r="A31" s="111" t="s">
        <v>49</v>
      </c>
      <c r="B31" s="39"/>
      <c r="C31" s="40"/>
      <c r="D31" s="41">
        <f>SUM(D32:D33)</f>
        <v>4.5999999999999996</v>
      </c>
      <c r="E31" s="41">
        <f>SUM(E32:E33)</f>
        <v>4.5999999999999996</v>
      </c>
      <c r="F31" s="41">
        <f>SUM(F32:F33)</f>
        <v>0</v>
      </c>
      <c r="G31" s="41">
        <f>SUM(G32:G33)</f>
        <v>0</v>
      </c>
      <c r="H31" s="41">
        <f>SUM(H32:H33)</f>
        <v>0</v>
      </c>
    </row>
    <row r="32" spans="1:8" ht="18" customHeight="1" x14ac:dyDescent="0.25">
      <c r="A32" s="354"/>
      <c r="B32" s="107">
        <v>1</v>
      </c>
      <c r="C32" s="108" t="s">
        <v>101</v>
      </c>
      <c r="D32" s="109">
        <v>0.1</v>
      </c>
      <c r="E32" s="107">
        <v>0.1</v>
      </c>
      <c r="F32" s="107">
        <v>0</v>
      </c>
      <c r="G32" s="109">
        <v>0</v>
      </c>
      <c r="H32" s="110">
        <v>0</v>
      </c>
    </row>
    <row r="33" spans="1:8" ht="16.5" thickBot="1" x14ac:dyDescent="0.3">
      <c r="A33" s="355"/>
      <c r="B33" s="112">
        <v>2</v>
      </c>
      <c r="C33" s="113" t="s">
        <v>102</v>
      </c>
      <c r="D33" s="114">
        <v>4.5</v>
      </c>
      <c r="E33" s="112">
        <v>4.5</v>
      </c>
      <c r="F33" s="112">
        <v>0</v>
      </c>
      <c r="G33" s="114">
        <v>0</v>
      </c>
      <c r="H33" s="115">
        <v>0</v>
      </c>
    </row>
    <row r="34" spans="1:8" ht="18.75" thickTop="1" x14ac:dyDescent="0.25">
      <c r="A34" s="111" t="s">
        <v>50</v>
      </c>
      <c r="B34" s="39"/>
      <c r="C34" s="40"/>
      <c r="D34" s="41">
        <f>SUM(D35:D43)</f>
        <v>1022</v>
      </c>
      <c r="E34" s="41">
        <f>SUM(E35:E43)</f>
        <v>240</v>
      </c>
      <c r="F34" s="41">
        <f>SUM(F35:F43)</f>
        <v>135</v>
      </c>
      <c r="G34" s="41">
        <f>SUM(G35:G43)</f>
        <v>34</v>
      </c>
      <c r="H34" s="120">
        <f>SUM(H35:H43)</f>
        <v>31.896999999999998</v>
      </c>
    </row>
    <row r="35" spans="1:8" ht="18" customHeight="1" x14ac:dyDescent="0.25">
      <c r="A35" s="356"/>
      <c r="B35" s="116">
        <v>1</v>
      </c>
      <c r="C35" s="4" t="s">
        <v>114</v>
      </c>
      <c r="D35" s="5">
        <v>70</v>
      </c>
      <c r="E35" s="116">
        <v>26</v>
      </c>
      <c r="F35" s="116">
        <v>10</v>
      </c>
      <c r="G35" s="5">
        <v>10</v>
      </c>
      <c r="H35" s="126">
        <v>0</v>
      </c>
    </row>
    <row r="36" spans="1:8" x14ac:dyDescent="0.25">
      <c r="A36" s="357"/>
      <c r="B36" s="116">
        <v>2</v>
      </c>
      <c r="C36" s="4" t="s">
        <v>115</v>
      </c>
      <c r="D36" s="5">
        <v>160</v>
      </c>
      <c r="E36" s="116">
        <v>4</v>
      </c>
      <c r="F36" s="116">
        <v>40</v>
      </c>
      <c r="G36" s="5">
        <v>2</v>
      </c>
      <c r="H36" s="124">
        <v>7</v>
      </c>
    </row>
    <row r="37" spans="1:8" x14ac:dyDescent="0.25">
      <c r="A37" s="357"/>
      <c r="B37" s="116">
        <v>3</v>
      </c>
      <c r="C37" s="4" t="s">
        <v>116</v>
      </c>
      <c r="D37" s="5">
        <v>30</v>
      </c>
      <c r="E37" s="116">
        <v>17</v>
      </c>
      <c r="F37" s="117">
        <v>10</v>
      </c>
      <c r="G37" s="5">
        <v>8</v>
      </c>
      <c r="H37" s="125">
        <v>0</v>
      </c>
    </row>
    <row r="38" spans="1:8" x14ac:dyDescent="0.25">
      <c r="A38" s="357"/>
      <c r="B38" s="116">
        <v>4</v>
      </c>
      <c r="C38" s="4" t="s">
        <v>117</v>
      </c>
      <c r="D38" s="5">
        <v>100</v>
      </c>
      <c r="E38" s="116">
        <v>35</v>
      </c>
      <c r="F38" s="116">
        <v>50</v>
      </c>
      <c r="G38" s="5">
        <v>5</v>
      </c>
      <c r="H38" s="125">
        <v>4.8499999999999996</v>
      </c>
    </row>
    <row r="39" spans="1:8" x14ac:dyDescent="0.25">
      <c r="A39" s="357"/>
      <c r="B39" s="116">
        <v>5</v>
      </c>
      <c r="C39" s="4" t="s">
        <v>118</v>
      </c>
      <c r="D39" s="5">
        <v>40</v>
      </c>
      <c r="E39" s="116">
        <v>10</v>
      </c>
      <c r="F39" s="116">
        <v>5</v>
      </c>
      <c r="G39" s="5">
        <v>5</v>
      </c>
      <c r="H39" s="124">
        <v>1.2</v>
      </c>
    </row>
    <row r="40" spans="1:8" x14ac:dyDescent="0.25">
      <c r="A40" s="357"/>
      <c r="B40" s="116">
        <v>6</v>
      </c>
      <c r="C40" s="4" t="s">
        <v>119</v>
      </c>
      <c r="D40" s="5">
        <v>492</v>
      </c>
      <c r="E40" s="116">
        <v>114</v>
      </c>
      <c r="F40" s="116">
        <v>6</v>
      </c>
      <c r="G40" s="5">
        <v>1</v>
      </c>
      <c r="H40" s="124">
        <v>17.997</v>
      </c>
    </row>
    <row r="41" spans="1:8" x14ac:dyDescent="0.25">
      <c r="A41" s="357"/>
      <c r="B41" s="116">
        <v>7</v>
      </c>
      <c r="C41" s="4" t="s">
        <v>120</v>
      </c>
      <c r="D41" s="5">
        <v>40</v>
      </c>
      <c r="E41" s="116">
        <v>19</v>
      </c>
      <c r="F41" s="116">
        <v>10</v>
      </c>
      <c r="G41" s="5">
        <v>2</v>
      </c>
      <c r="H41" s="125">
        <v>0.85</v>
      </c>
    </row>
    <row r="42" spans="1:8" x14ac:dyDescent="0.25">
      <c r="A42" s="357"/>
      <c r="B42" s="116">
        <v>8</v>
      </c>
      <c r="C42" s="4" t="s">
        <v>121</v>
      </c>
      <c r="D42" s="5">
        <v>60</v>
      </c>
      <c r="E42" s="116">
        <v>5</v>
      </c>
      <c r="F42" s="116">
        <v>1</v>
      </c>
      <c r="G42" s="5">
        <v>0</v>
      </c>
      <c r="H42" s="126">
        <v>0</v>
      </c>
    </row>
    <row r="43" spans="1:8" ht="16.5" thickBot="1" x14ac:dyDescent="0.3">
      <c r="A43" s="358"/>
      <c r="B43" s="119">
        <v>9</v>
      </c>
      <c r="C43" s="43" t="s">
        <v>122</v>
      </c>
      <c r="D43" s="45">
        <v>30</v>
      </c>
      <c r="E43" s="119">
        <v>10</v>
      </c>
      <c r="F43" s="119">
        <v>3</v>
      </c>
      <c r="G43" s="45">
        <v>1</v>
      </c>
      <c r="H43" s="127">
        <v>0</v>
      </c>
    </row>
    <row r="44" spans="1:8" ht="18.75" thickTop="1" x14ac:dyDescent="0.25">
      <c r="A44" s="104" t="s">
        <v>209</v>
      </c>
      <c r="B44" s="29"/>
      <c r="C44" s="30"/>
      <c r="D44" s="31">
        <f>SUM(D45)</f>
        <v>7</v>
      </c>
      <c r="E44" s="31">
        <f>SUM(E45)</f>
        <v>0</v>
      </c>
      <c r="F44" s="31">
        <f>SUM(F45)</f>
        <v>0</v>
      </c>
      <c r="G44" s="31">
        <f>SUM(G45)</f>
        <v>0</v>
      </c>
      <c r="H44" s="31">
        <f>SUM(H45)</f>
        <v>0.22</v>
      </c>
    </row>
    <row r="45" spans="1:8" ht="18.75" thickBot="1" x14ac:dyDescent="0.3">
      <c r="A45" s="121"/>
      <c r="B45" s="122">
        <v>1</v>
      </c>
      <c r="C45" s="43" t="s">
        <v>218</v>
      </c>
      <c r="D45" s="45">
        <v>7</v>
      </c>
      <c r="E45" s="122">
        <v>0</v>
      </c>
      <c r="F45" s="122">
        <v>0</v>
      </c>
      <c r="G45" s="45">
        <v>0</v>
      </c>
      <c r="H45" s="123">
        <v>0.22</v>
      </c>
    </row>
    <row r="46" spans="1:8" ht="18.75" thickTop="1" x14ac:dyDescent="0.25">
      <c r="A46" s="111" t="s">
        <v>210</v>
      </c>
      <c r="B46" s="39"/>
      <c r="C46" s="40"/>
      <c r="D46" s="41">
        <f>SUM(D47:D53)</f>
        <v>253</v>
      </c>
      <c r="E46" s="41">
        <f>SUM(E47:E53)</f>
        <v>249.8</v>
      </c>
      <c r="F46" s="41">
        <f>SUM(F47:F53)</f>
        <v>9</v>
      </c>
      <c r="G46" s="41">
        <f>SUM(G47:G53)</f>
        <v>0</v>
      </c>
      <c r="H46" s="41">
        <f>SUM(H47:H53)</f>
        <v>4.83</v>
      </c>
    </row>
    <row r="47" spans="1:8" ht="18" x14ac:dyDescent="0.25">
      <c r="A47" s="99"/>
      <c r="B47" s="2">
        <v>1</v>
      </c>
      <c r="C47" s="4" t="s">
        <v>79</v>
      </c>
      <c r="D47" s="5">
        <v>95</v>
      </c>
      <c r="E47" s="2">
        <v>21</v>
      </c>
      <c r="F47" s="2">
        <v>8</v>
      </c>
      <c r="G47" s="5">
        <v>0</v>
      </c>
      <c r="H47" s="17">
        <v>2.29</v>
      </c>
    </row>
    <row r="48" spans="1:8" ht="18" x14ac:dyDescent="0.25">
      <c r="A48" s="99"/>
      <c r="B48" s="2">
        <v>2</v>
      </c>
      <c r="C48" s="4" t="s">
        <v>80</v>
      </c>
      <c r="D48" s="5">
        <v>27</v>
      </c>
      <c r="E48" s="2">
        <v>5.8</v>
      </c>
      <c r="F48" s="2"/>
      <c r="G48" s="5"/>
      <c r="H48" s="17">
        <v>0.66</v>
      </c>
    </row>
    <row r="49" spans="1:8" ht="18" x14ac:dyDescent="0.25">
      <c r="A49" s="99"/>
      <c r="B49" s="2">
        <v>3</v>
      </c>
      <c r="C49" s="4" t="s">
        <v>81</v>
      </c>
      <c r="D49" s="5">
        <v>10</v>
      </c>
      <c r="E49" s="2">
        <v>0</v>
      </c>
      <c r="F49" s="2">
        <v>1</v>
      </c>
      <c r="G49" s="5">
        <v>0</v>
      </c>
      <c r="H49" s="17">
        <v>0.4</v>
      </c>
    </row>
    <row r="50" spans="1:8" ht="18" x14ac:dyDescent="0.25">
      <c r="A50" s="99"/>
      <c r="B50" s="2">
        <v>4</v>
      </c>
      <c r="C50" s="4" t="s">
        <v>82</v>
      </c>
      <c r="D50" s="5">
        <v>76</v>
      </c>
      <c r="E50" s="2">
        <v>200</v>
      </c>
      <c r="F50" s="2"/>
      <c r="G50" s="5"/>
      <c r="H50" s="17"/>
    </row>
    <row r="51" spans="1:8" ht="18" x14ac:dyDescent="0.25">
      <c r="A51" s="99"/>
      <c r="B51" s="2">
        <v>5</v>
      </c>
      <c r="C51" s="4" t="s">
        <v>83</v>
      </c>
      <c r="D51" s="5">
        <v>23</v>
      </c>
      <c r="E51" s="2">
        <v>23</v>
      </c>
      <c r="F51" s="2"/>
      <c r="G51" s="5"/>
      <c r="H51" s="17">
        <v>0.8</v>
      </c>
    </row>
    <row r="52" spans="1:8" ht="18" x14ac:dyDescent="0.25">
      <c r="A52" s="99"/>
      <c r="B52" s="2">
        <v>6</v>
      </c>
      <c r="C52" s="4" t="s">
        <v>84</v>
      </c>
      <c r="D52" s="5">
        <v>11</v>
      </c>
      <c r="E52" s="2">
        <v>0</v>
      </c>
      <c r="F52" s="2"/>
      <c r="G52" s="5"/>
      <c r="H52" s="17">
        <v>0.34</v>
      </c>
    </row>
    <row r="53" spans="1:8" ht="18.75" thickBot="1" x14ac:dyDescent="0.3">
      <c r="A53" s="118"/>
      <c r="B53" s="42">
        <v>7</v>
      </c>
      <c r="C53" s="43" t="s">
        <v>85</v>
      </c>
      <c r="D53" s="45">
        <v>11</v>
      </c>
      <c r="E53" s="42">
        <v>0</v>
      </c>
      <c r="F53" s="42"/>
      <c r="G53" s="45"/>
      <c r="H53" s="50">
        <v>0.34</v>
      </c>
    </row>
    <row r="54" spans="1:8" ht="18.75" thickTop="1" x14ac:dyDescent="0.25">
      <c r="A54" s="111" t="s">
        <v>51</v>
      </c>
      <c r="B54" s="39"/>
      <c r="C54" s="40"/>
      <c r="D54" s="41">
        <f>SUM(D55:D57)</f>
        <v>80</v>
      </c>
      <c r="E54" s="41">
        <f>SUM(E55:E57)</f>
        <v>42</v>
      </c>
      <c r="F54" s="41">
        <f>SUM(F55:F57)</f>
        <v>27</v>
      </c>
      <c r="G54" s="41">
        <f>SUM(G55:G57)</f>
        <v>16</v>
      </c>
      <c r="H54" s="41">
        <f>SUM(H55:H57)</f>
        <v>2.42</v>
      </c>
    </row>
    <row r="55" spans="1:8" ht="18" x14ac:dyDescent="0.25">
      <c r="A55" s="99"/>
      <c r="B55" s="100">
        <v>1</v>
      </c>
      <c r="C55" s="101" t="s">
        <v>111</v>
      </c>
      <c r="D55" s="102">
        <v>15</v>
      </c>
      <c r="E55" s="100">
        <v>12</v>
      </c>
      <c r="F55" s="100">
        <v>5</v>
      </c>
      <c r="G55" s="102">
        <v>3</v>
      </c>
      <c r="H55" s="106">
        <v>0.35</v>
      </c>
    </row>
    <row r="56" spans="1:8" ht="18" x14ac:dyDescent="0.25">
      <c r="A56" s="99"/>
      <c r="B56" s="100">
        <v>2</v>
      </c>
      <c r="C56" s="101" t="s">
        <v>112</v>
      </c>
      <c r="D56" s="102">
        <v>25</v>
      </c>
      <c r="E56" s="100">
        <v>18</v>
      </c>
      <c r="F56" s="100">
        <v>8</v>
      </c>
      <c r="G56" s="102">
        <v>6</v>
      </c>
      <c r="H56" s="106">
        <v>0.67</v>
      </c>
    </row>
    <row r="57" spans="1:8" ht="18.75" thickBot="1" x14ac:dyDescent="0.3">
      <c r="A57" s="118"/>
      <c r="B57" s="131">
        <v>3</v>
      </c>
      <c r="C57" s="132" t="s">
        <v>113</v>
      </c>
      <c r="D57" s="133">
        <v>40</v>
      </c>
      <c r="E57" s="131">
        <v>12</v>
      </c>
      <c r="F57" s="131">
        <v>14</v>
      </c>
      <c r="G57" s="133">
        <v>7</v>
      </c>
      <c r="H57" s="149">
        <v>1.4</v>
      </c>
    </row>
    <row r="58" spans="1:8" ht="19.5" thickTop="1" thickBot="1" x14ac:dyDescent="0.3">
      <c r="A58" s="155" t="s">
        <v>211</v>
      </c>
      <c r="B58" s="156"/>
      <c r="C58" s="157"/>
      <c r="D58" s="158"/>
      <c r="E58" s="156"/>
      <c r="F58" s="156"/>
      <c r="G58" s="158"/>
      <c r="H58" s="159"/>
    </row>
    <row r="59" spans="1:8" ht="18.75" thickTop="1" x14ac:dyDescent="0.25">
      <c r="A59" s="104" t="s">
        <v>52</v>
      </c>
      <c r="B59" s="29"/>
      <c r="C59" s="30"/>
      <c r="D59" s="31">
        <f>SUM(D60)</f>
        <v>5</v>
      </c>
      <c r="E59" s="31">
        <f>SUM(E60)</f>
        <v>5</v>
      </c>
      <c r="F59" s="31">
        <f>SUM(F60)</f>
        <v>1</v>
      </c>
      <c r="G59" s="31">
        <f>SUM(G60)</f>
        <v>1</v>
      </c>
      <c r="H59" s="31">
        <f>SUM(H60)</f>
        <v>0</v>
      </c>
    </row>
    <row r="60" spans="1:8" ht="18.75" thickBot="1" x14ac:dyDescent="0.3">
      <c r="A60" s="121"/>
      <c r="B60" s="122">
        <v>1</v>
      </c>
      <c r="C60" s="43" t="s">
        <v>86</v>
      </c>
      <c r="D60" s="45">
        <v>5</v>
      </c>
      <c r="E60" s="122">
        <v>5</v>
      </c>
      <c r="F60" s="122">
        <v>1</v>
      </c>
      <c r="G60" s="45">
        <v>1</v>
      </c>
      <c r="H60" s="123">
        <v>0</v>
      </c>
    </row>
    <row r="61" spans="1:8" ht="18.75" thickTop="1" x14ac:dyDescent="0.25">
      <c r="A61" s="111" t="s">
        <v>53</v>
      </c>
      <c r="B61" s="39"/>
      <c r="C61" s="40"/>
      <c r="D61" s="41">
        <f>SUM(D62:D65)</f>
        <v>115</v>
      </c>
      <c r="E61" s="41">
        <f>SUM(E62:E65)</f>
        <v>55</v>
      </c>
      <c r="F61" s="41">
        <f>SUM(F62:F65)</f>
        <v>4.2</v>
      </c>
      <c r="G61" s="41">
        <f>SUM(G62:G65)</f>
        <v>4.2</v>
      </c>
      <c r="H61" s="41">
        <f>SUM(H62:H65)</f>
        <v>2.0299999999999998</v>
      </c>
    </row>
    <row r="62" spans="1:8" ht="31.5" x14ac:dyDescent="0.25">
      <c r="A62" s="99"/>
      <c r="B62" s="100">
        <v>1</v>
      </c>
      <c r="C62" s="101" t="s">
        <v>194</v>
      </c>
      <c r="D62" s="102">
        <v>35</v>
      </c>
      <c r="E62" s="100">
        <v>15</v>
      </c>
      <c r="F62" s="100">
        <v>1.2</v>
      </c>
      <c r="G62" s="102">
        <v>1.2</v>
      </c>
      <c r="H62" s="106">
        <v>0.61</v>
      </c>
    </row>
    <row r="63" spans="1:8" ht="39" customHeight="1" x14ac:dyDescent="0.25">
      <c r="A63" s="99"/>
      <c r="B63" s="100">
        <v>2</v>
      </c>
      <c r="C63" s="101" t="s">
        <v>219</v>
      </c>
      <c r="D63" s="102">
        <v>48</v>
      </c>
      <c r="E63" s="100">
        <v>20</v>
      </c>
      <c r="F63" s="100">
        <v>1.5</v>
      </c>
      <c r="G63" s="102">
        <v>1.5</v>
      </c>
      <c r="H63" s="106">
        <v>0.84</v>
      </c>
    </row>
    <row r="64" spans="1:8" ht="18" x14ac:dyDescent="0.25">
      <c r="A64" s="99"/>
      <c r="B64" s="100">
        <v>3</v>
      </c>
      <c r="C64" s="101" t="s">
        <v>195</v>
      </c>
      <c r="D64" s="102">
        <v>19</v>
      </c>
      <c r="E64" s="100">
        <v>10</v>
      </c>
      <c r="F64" s="100">
        <v>0.8</v>
      </c>
      <c r="G64" s="102">
        <v>0.8</v>
      </c>
      <c r="H64" s="106">
        <v>0.28000000000000003</v>
      </c>
    </row>
    <row r="65" spans="1:8" ht="18.75" thickBot="1" x14ac:dyDescent="0.3">
      <c r="A65" s="121"/>
      <c r="B65" s="122">
        <v>4</v>
      </c>
      <c r="C65" s="43" t="s">
        <v>196</v>
      </c>
      <c r="D65" s="45">
        <v>13</v>
      </c>
      <c r="E65" s="122">
        <v>10</v>
      </c>
      <c r="F65" s="122">
        <v>0.7</v>
      </c>
      <c r="G65" s="45">
        <v>0.7</v>
      </c>
      <c r="H65" s="123">
        <v>0.3</v>
      </c>
    </row>
    <row r="66" spans="1:8" ht="18.75" thickTop="1" x14ac:dyDescent="0.25">
      <c r="A66" s="154" t="s">
        <v>54</v>
      </c>
      <c r="B66" s="56"/>
      <c r="C66" s="56"/>
      <c r="D66" s="58">
        <f>SUM(D67:D75)</f>
        <v>21</v>
      </c>
      <c r="E66" s="58">
        <f>SUM(E67:E75)</f>
        <v>4</v>
      </c>
      <c r="F66" s="58">
        <f>SUM(F67:F75)</f>
        <v>4</v>
      </c>
      <c r="G66" s="58">
        <f>SUM(G67:G75)</f>
        <v>2</v>
      </c>
      <c r="H66" s="58">
        <f>SUM(H67:H75)</f>
        <v>0.79999999999999993</v>
      </c>
    </row>
    <row r="67" spans="1:8" ht="18" x14ac:dyDescent="0.25">
      <c r="A67" s="128"/>
      <c r="B67" s="129">
        <v>1</v>
      </c>
      <c r="C67" s="4" t="s">
        <v>89</v>
      </c>
      <c r="D67" s="5">
        <v>0</v>
      </c>
      <c r="E67" s="129">
        <v>0</v>
      </c>
      <c r="F67" s="129">
        <v>0</v>
      </c>
      <c r="G67" s="5">
        <v>0</v>
      </c>
      <c r="H67" s="130">
        <v>0</v>
      </c>
    </row>
    <row r="68" spans="1:8" ht="18" x14ac:dyDescent="0.25">
      <c r="A68" s="128"/>
      <c r="B68" s="129">
        <v>2</v>
      </c>
      <c r="C68" s="4" t="s">
        <v>90</v>
      </c>
      <c r="D68" s="5">
        <v>4</v>
      </c>
      <c r="E68" s="129">
        <v>1</v>
      </c>
      <c r="F68" s="129">
        <v>1</v>
      </c>
      <c r="G68" s="5">
        <v>1</v>
      </c>
      <c r="H68" s="130">
        <v>0.1</v>
      </c>
    </row>
    <row r="69" spans="1:8" ht="18" x14ac:dyDescent="0.25">
      <c r="A69" s="128"/>
      <c r="B69" s="129">
        <v>3</v>
      </c>
      <c r="C69" s="4" t="s">
        <v>91</v>
      </c>
      <c r="D69" s="5">
        <v>4</v>
      </c>
      <c r="E69" s="129">
        <v>1</v>
      </c>
      <c r="F69" s="129">
        <v>1</v>
      </c>
      <c r="G69" s="5">
        <v>1</v>
      </c>
      <c r="H69" s="130">
        <v>0.1</v>
      </c>
    </row>
    <row r="70" spans="1:8" ht="18" x14ac:dyDescent="0.25">
      <c r="A70" s="128"/>
      <c r="B70" s="129">
        <v>4</v>
      </c>
      <c r="C70" s="4" t="s">
        <v>92</v>
      </c>
      <c r="D70" s="5">
        <v>6</v>
      </c>
      <c r="E70" s="129">
        <v>0</v>
      </c>
      <c r="F70" s="129">
        <v>1</v>
      </c>
      <c r="G70" s="5">
        <v>0</v>
      </c>
      <c r="H70" s="130">
        <v>0.3</v>
      </c>
    </row>
    <row r="71" spans="1:8" ht="18" x14ac:dyDescent="0.25">
      <c r="A71" s="128"/>
      <c r="B71" s="129">
        <v>5</v>
      </c>
      <c r="C71" s="4" t="s">
        <v>93</v>
      </c>
      <c r="D71" s="5">
        <v>2</v>
      </c>
      <c r="E71" s="129">
        <v>0</v>
      </c>
      <c r="F71" s="129">
        <v>0</v>
      </c>
      <c r="G71" s="5">
        <v>0</v>
      </c>
      <c r="H71" s="130">
        <v>0.1</v>
      </c>
    </row>
    <row r="72" spans="1:8" ht="18" x14ac:dyDescent="0.25">
      <c r="A72" s="128"/>
      <c r="B72" s="129">
        <v>6</v>
      </c>
      <c r="C72" s="4" t="s">
        <v>94</v>
      </c>
      <c r="D72" s="5">
        <v>1</v>
      </c>
      <c r="E72" s="129">
        <v>0</v>
      </c>
      <c r="F72" s="129">
        <v>0</v>
      </c>
      <c r="G72" s="5">
        <v>0</v>
      </c>
      <c r="H72" s="130">
        <v>0.1</v>
      </c>
    </row>
    <row r="73" spans="1:8" ht="18" x14ac:dyDescent="0.25">
      <c r="A73" s="128"/>
      <c r="B73" s="129">
        <v>7</v>
      </c>
      <c r="C73" s="4" t="s">
        <v>95</v>
      </c>
      <c r="D73" s="5">
        <v>0</v>
      </c>
      <c r="E73" s="129">
        <v>0</v>
      </c>
      <c r="F73" s="129">
        <v>0</v>
      </c>
      <c r="G73" s="5">
        <v>0</v>
      </c>
      <c r="H73" s="130">
        <v>0</v>
      </c>
    </row>
    <row r="74" spans="1:8" ht="18" x14ac:dyDescent="0.25">
      <c r="A74" s="128"/>
      <c r="B74" s="129">
        <v>8</v>
      </c>
      <c r="C74" s="4" t="s">
        <v>96</v>
      </c>
      <c r="D74" s="5">
        <v>0</v>
      </c>
      <c r="E74" s="129">
        <v>0</v>
      </c>
      <c r="F74" s="129">
        <v>0</v>
      </c>
      <c r="G74" s="5">
        <v>0</v>
      </c>
      <c r="H74" s="130">
        <v>0</v>
      </c>
    </row>
    <row r="75" spans="1:8" ht="18.75" thickBot="1" x14ac:dyDescent="0.3">
      <c r="A75" s="118"/>
      <c r="B75" s="122">
        <v>9</v>
      </c>
      <c r="C75" s="43" t="s">
        <v>97</v>
      </c>
      <c r="D75" s="45">
        <v>4</v>
      </c>
      <c r="E75" s="122">
        <v>2</v>
      </c>
      <c r="F75" s="122">
        <v>1</v>
      </c>
      <c r="G75" s="45">
        <v>0</v>
      </c>
      <c r="H75" s="123">
        <v>0.1</v>
      </c>
    </row>
    <row r="76" spans="1:8" ht="18.75" thickTop="1" x14ac:dyDescent="0.25">
      <c r="A76" s="104" t="s">
        <v>55</v>
      </c>
      <c r="B76" s="29"/>
      <c r="C76" s="30"/>
      <c r="D76" s="31">
        <f>SUM(D77:D81)</f>
        <v>875</v>
      </c>
      <c r="E76" s="31">
        <f>SUM(E77:E81)</f>
        <v>84.1</v>
      </c>
      <c r="F76" s="31">
        <f>SUM(F77:F81)</f>
        <v>0</v>
      </c>
      <c r="G76" s="31">
        <f>SUM(G77:G81)</f>
        <v>19.3</v>
      </c>
      <c r="H76" s="31">
        <f>SUM(H77:H81)</f>
        <v>0</v>
      </c>
    </row>
    <row r="77" spans="1:8" ht="18" x14ac:dyDescent="0.25">
      <c r="A77" s="128"/>
      <c r="B77" s="129">
        <v>1</v>
      </c>
      <c r="C77" s="4" t="s">
        <v>123</v>
      </c>
      <c r="D77" s="5">
        <v>375</v>
      </c>
      <c r="E77" s="129">
        <v>42.6</v>
      </c>
      <c r="F77" s="129" t="s">
        <v>104</v>
      </c>
      <c r="G77" s="5">
        <v>3.5</v>
      </c>
      <c r="H77" s="130"/>
    </row>
    <row r="78" spans="1:8" ht="18" x14ac:dyDescent="0.25">
      <c r="A78" s="128"/>
      <c r="B78" s="129">
        <v>2</v>
      </c>
      <c r="C78" s="4" t="s">
        <v>124</v>
      </c>
      <c r="D78" s="5">
        <v>250</v>
      </c>
      <c r="E78" s="129">
        <v>8</v>
      </c>
      <c r="F78" s="129" t="s">
        <v>104</v>
      </c>
      <c r="G78" s="5">
        <v>8.6999999999999993</v>
      </c>
      <c r="H78" s="130"/>
    </row>
    <row r="79" spans="1:8" ht="18" x14ac:dyDescent="0.25">
      <c r="A79" s="128"/>
      <c r="B79" s="129">
        <v>3</v>
      </c>
      <c r="C79" s="4" t="s">
        <v>125</v>
      </c>
      <c r="D79" s="5">
        <v>50</v>
      </c>
      <c r="E79" s="129">
        <v>1.1000000000000001</v>
      </c>
      <c r="F79" s="129" t="s">
        <v>104</v>
      </c>
      <c r="G79" s="5">
        <v>0.8</v>
      </c>
      <c r="H79" s="130"/>
    </row>
    <row r="80" spans="1:8" ht="18" x14ac:dyDescent="0.25">
      <c r="A80" s="128"/>
      <c r="B80" s="129">
        <v>4</v>
      </c>
      <c r="C80" s="4" t="s">
        <v>126</v>
      </c>
      <c r="D80" s="5">
        <v>100</v>
      </c>
      <c r="E80" s="129">
        <v>3.4</v>
      </c>
      <c r="F80" s="129" t="s">
        <v>104</v>
      </c>
      <c r="G80" s="5">
        <v>6.3</v>
      </c>
      <c r="H80" s="130"/>
    </row>
    <row r="81" spans="1:8" ht="18.75" thickBot="1" x14ac:dyDescent="0.3">
      <c r="A81" s="121"/>
      <c r="B81" s="122">
        <v>5</v>
      </c>
      <c r="C81" s="43" t="s">
        <v>127</v>
      </c>
      <c r="D81" s="45">
        <v>100</v>
      </c>
      <c r="E81" s="122">
        <v>29</v>
      </c>
      <c r="F81" s="122" t="s">
        <v>104</v>
      </c>
      <c r="G81" s="45" t="s">
        <v>104</v>
      </c>
      <c r="H81" s="123"/>
    </row>
    <row r="82" spans="1:8" ht="19.5" thickTop="1" thickBot="1" x14ac:dyDescent="0.3">
      <c r="A82" s="136" t="s">
        <v>212</v>
      </c>
      <c r="B82" s="137"/>
      <c r="C82" s="138"/>
      <c r="D82" s="139"/>
      <c r="E82" s="137"/>
      <c r="F82" s="137"/>
      <c r="G82" s="139"/>
      <c r="H82" s="140"/>
    </row>
    <row r="83" spans="1:8" ht="18.75" thickTop="1" x14ac:dyDescent="0.25">
      <c r="A83" s="104" t="s">
        <v>213</v>
      </c>
      <c r="B83" s="29"/>
      <c r="C83" s="30"/>
      <c r="D83" s="31">
        <f>SUM(D84:D88)</f>
        <v>81</v>
      </c>
      <c r="E83" s="31">
        <f>SUM(E84:E88)</f>
        <v>81</v>
      </c>
      <c r="F83" s="31">
        <f>SUM(F84:F88)</f>
        <v>32</v>
      </c>
      <c r="G83" s="31">
        <f>SUM(G84:G88)</f>
        <v>19</v>
      </c>
      <c r="H83" s="31">
        <f>SUM(H84:H88)</f>
        <v>0</v>
      </c>
    </row>
    <row r="84" spans="1:8" ht="18" x14ac:dyDescent="0.25">
      <c r="A84" s="128"/>
      <c r="B84" s="129">
        <v>1</v>
      </c>
      <c r="C84" s="4" t="s">
        <v>220</v>
      </c>
      <c r="D84" s="5">
        <v>20</v>
      </c>
      <c r="E84" s="129">
        <v>20</v>
      </c>
      <c r="F84" s="129">
        <v>5</v>
      </c>
      <c r="G84" s="5">
        <v>5</v>
      </c>
      <c r="H84" s="130">
        <v>0</v>
      </c>
    </row>
    <row r="85" spans="1:8" ht="18" x14ac:dyDescent="0.25">
      <c r="A85" s="128"/>
      <c r="B85" s="129">
        <v>2</v>
      </c>
      <c r="C85" s="4" t="s">
        <v>221</v>
      </c>
      <c r="D85" s="5">
        <v>20</v>
      </c>
      <c r="E85" s="129">
        <v>20</v>
      </c>
      <c r="F85" s="129">
        <v>5</v>
      </c>
      <c r="G85" s="5">
        <v>6</v>
      </c>
      <c r="H85" s="130">
        <v>0</v>
      </c>
    </row>
    <row r="86" spans="1:8" ht="18" x14ac:dyDescent="0.25">
      <c r="A86" s="128"/>
      <c r="B86" s="129">
        <v>3</v>
      </c>
      <c r="C86" s="4" t="s">
        <v>222</v>
      </c>
      <c r="D86" s="5">
        <v>21</v>
      </c>
      <c r="E86" s="129">
        <v>21</v>
      </c>
      <c r="F86" s="129">
        <v>4</v>
      </c>
      <c r="G86" s="5">
        <v>4</v>
      </c>
      <c r="H86" s="130">
        <v>0</v>
      </c>
    </row>
    <row r="87" spans="1:8" ht="18" x14ac:dyDescent="0.25">
      <c r="A87" s="128"/>
      <c r="B87" s="129">
        <v>4</v>
      </c>
      <c r="C87" s="4" t="s">
        <v>223</v>
      </c>
      <c r="D87" s="5">
        <v>0</v>
      </c>
      <c r="E87" s="129">
        <v>0</v>
      </c>
      <c r="F87" s="129">
        <v>0</v>
      </c>
      <c r="G87" s="5">
        <v>0</v>
      </c>
      <c r="H87" s="130">
        <v>0</v>
      </c>
    </row>
    <row r="88" spans="1:8" ht="18.75" thickBot="1" x14ac:dyDescent="0.3">
      <c r="A88" s="121"/>
      <c r="B88" s="122">
        <v>5</v>
      </c>
      <c r="C88" s="43" t="s">
        <v>224</v>
      </c>
      <c r="D88" s="45">
        <v>20</v>
      </c>
      <c r="E88" s="122">
        <v>20</v>
      </c>
      <c r="F88" s="122">
        <v>18</v>
      </c>
      <c r="G88" s="45">
        <v>4</v>
      </c>
      <c r="H88" s="123">
        <v>0</v>
      </c>
    </row>
    <row r="89" spans="1:8" ht="18.75" thickTop="1" x14ac:dyDescent="0.25">
      <c r="A89" s="111" t="s">
        <v>214</v>
      </c>
      <c r="B89" s="39"/>
      <c r="C89" s="40"/>
      <c r="D89" s="41">
        <f>SUM(D90)</f>
        <v>20</v>
      </c>
      <c r="E89" s="41">
        <f>SUM(E90)</f>
        <v>20</v>
      </c>
      <c r="F89" s="41">
        <f>SUM(F90)</f>
        <v>1</v>
      </c>
      <c r="G89" s="41">
        <f>SUM(G90)</f>
        <v>1</v>
      </c>
      <c r="H89" s="197">
        <f>SUM(H90)</f>
        <v>0.70330000000000004</v>
      </c>
    </row>
    <row r="90" spans="1:8" s="191" customFormat="1" ht="18.75" thickBot="1" x14ac:dyDescent="0.3">
      <c r="A90" s="118"/>
      <c r="B90" s="131"/>
      <c r="C90" s="132"/>
      <c r="D90" s="133">
        <v>20</v>
      </c>
      <c r="E90" s="131">
        <v>20</v>
      </c>
      <c r="F90" s="131">
        <v>1</v>
      </c>
      <c r="G90" s="133">
        <v>1</v>
      </c>
      <c r="H90" s="198">
        <v>0.70330000000000004</v>
      </c>
    </row>
    <row r="91" spans="1:8" ht="18.75" thickTop="1" x14ac:dyDescent="0.25">
      <c r="A91" s="104" t="s">
        <v>56</v>
      </c>
      <c r="B91" s="52"/>
      <c r="C91" s="52"/>
      <c r="D91" s="54">
        <f>SUM(D92:D93)</f>
        <v>200</v>
      </c>
      <c r="E91" s="54">
        <f>SUM(E92:E93)</f>
        <v>200</v>
      </c>
      <c r="F91" s="54">
        <f>SUM(F92:F93)</f>
        <v>32.5</v>
      </c>
      <c r="G91" s="54">
        <f>SUM(G92:G93)</f>
        <v>32.5</v>
      </c>
      <c r="H91" s="54">
        <f>SUM(H92:H93)</f>
        <v>6</v>
      </c>
    </row>
    <row r="92" spans="1:8" ht="18" x14ac:dyDescent="0.25">
      <c r="A92" s="128"/>
      <c r="B92" s="141">
        <v>1</v>
      </c>
      <c r="C92" s="134" t="s">
        <v>235</v>
      </c>
      <c r="D92" s="130">
        <v>110</v>
      </c>
      <c r="E92" s="130">
        <v>110</v>
      </c>
      <c r="F92" s="130">
        <v>18</v>
      </c>
      <c r="G92" s="130">
        <v>18</v>
      </c>
      <c r="H92" s="130">
        <v>4</v>
      </c>
    </row>
    <row r="93" spans="1:8" ht="18" x14ac:dyDescent="0.25">
      <c r="A93" s="128"/>
      <c r="B93" s="141">
        <v>2</v>
      </c>
      <c r="C93" s="134" t="s">
        <v>236</v>
      </c>
      <c r="D93" s="130">
        <v>90</v>
      </c>
      <c r="E93" s="130">
        <v>90</v>
      </c>
      <c r="F93" s="130">
        <v>14.5</v>
      </c>
      <c r="G93" s="130">
        <v>14.5</v>
      </c>
      <c r="H93" s="130">
        <v>2</v>
      </c>
    </row>
    <row r="94" spans="1:8" ht="18" x14ac:dyDescent="0.25">
      <c r="A94" s="104" t="s">
        <v>57</v>
      </c>
      <c r="B94" s="52"/>
      <c r="C94" s="52"/>
      <c r="D94" s="54">
        <f>SUM(D95:D98)</f>
        <v>60.2</v>
      </c>
      <c r="E94" s="54">
        <f>SUM(E95:E98)</f>
        <v>43</v>
      </c>
      <c r="F94" s="54">
        <f>SUM(F95:F98)</f>
        <v>0</v>
      </c>
      <c r="G94" s="54">
        <f>SUM(G95:G98)</f>
        <v>0</v>
      </c>
      <c r="H94" s="54">
        <f>SUM(H95:H98)</f>
        <v>1.2610000000000001</v>
      </c>
    </row>
    <row r="95" spans="1:8" ht="18" x14ac:dyDescent="0.25">
      <c r="A95" s="128"/>
      <c r="B95" s="141">
        <v>1</v>
      </c>
      <c r="C95" s="142" t="s">
        <v>107</v>
      </c>
      <c r="D95" s="141">
        <v>24</v>
      </c>
      <c r="E95" s="141">
        <v>33</v>
      </c>
      <c r="F95" s="141">
        <v>0</v>
      </c>
      <c r="G95" s="141">
        <v>0</v>
      </c>
      <c r="H95" s="141"/>
    </row>
    <row r="96" spans="1:8" ht="18" x14ac:dyDescent="0.25">
      <c r="A96" s="128"/>
      <c r="B96" s="141">
        <v>2</v>
      </c>
      <c r="C96" s="142" t="s">
        <v>108</v>
      </c>
      <c r="D96" s="141">
        <v>17</v>
      </c>
      <c r="E96" s="141">
        <v>0</v>
      </c>
      <c r="F96" s="141">
        <v>0</v>
      </c>
      <c r="G96" s="141">
        <v>0</v>
      </c>
      <c r="H96" s="141">
        <v>0.61299999999999999</v>
      </c>
    </row>
    <row r="97" spans="1:8" ht="18" x14ac:dyDescent="0.25">
      <c r="A97" s="128"/>
      <c r="B97" s="141">
        <v>3</v>
      </c>
      <c r="C97" s="142" t="s">
        <v>109</v>
      </c>
      <c r="D97" s="141">
        <v>18</v>
      </c>
      <c r="E97" s="141">
        <v>2</v>
      </c>
      <c r="F97" s="141">
        <v>0</v>
      </c>
      <c r="G97" s="141">
        <v>0</v>
      </c>
      <c r="H97" s="141">
        <v>0.64800000000000002</v>
      </c>
    </row>
    <row r="98" spans="1:8" ht="18.75" thickBot="1" x14ac:dyDescent="0.3">
      <c r="A98" s="121"/>
      <c r="B98" s="145">
        <v>4</v>
      </c>
      <c r="C98" s="146" t="s">
        <v>110</v>
      </c>
      <c r="D98" s="145">
        <v>1.2</v>
      </c>
      <c r="E98" s="145">
        <v>8</v>
      </c>
      <c r="F98" s="145">
        <v>0</v>
      </c>
      <c r="G98" s="145">
        <v>0</v>
      </c>
      <c r="H98" s="145"/>
    </row>
    <row r="99" spans="1:8" ht="18.75" thickTop="1" x14ac:dyDescent="0.25">
      <c r="A99" s="111" t="s">
        <v>58</v>
      </c>
      <c r="B99" s="56"/>
      <c r="C99" s="56"/>
      <c r="D99" s="58">
        <f>SUM(D100)</f>
        <v>4</v>
      </c>
      <c r="E99" s="58">
        <f>SUM(E100)</f>
        <v>2</v>
      </c>
      <c r="F99" s="58">
        <f>SUM(F100)</f>
        <v>0</v>
      </c>
      <c r="G99" s="58">
        <f>SUM(G100)</f>
        <v>0</v>
      </c>
      <c r="H99" s="58">
        <f>SUM(H100)</f>
        <v>0.1</v>
      </c>
    </row>
    <row r="100" spans="1:8" ht="18.75" thickBot="1" x14ac:dyDescent="0.3">
      <c r="A100" s="121"/>
      <c r="B100" s="123">
        <v>1</v>
      </c>
      <c r="C100" s="147" t="s">
        <v>247</v>
      </c>
      <c r="D100" s="123">
        <v>4</v>
      </c>
      <c r="E100" s="123">
        <v>2</v>
      </c>
      <c r="F100" s="123" t="s">
        <v>104</v>
      </c>
      <c r="G100" s="123" t="s">
        <v>104</v>
      </c>
      <c r="H100" s="123">
        <v>0.1</v>
      </c>
    </row>
    <row r="101" spans="1:8" ht="18.75" thickTop="1" x14ac:dyDescent="0.25">
      <c r="A101" s="152" t="s">
        <v>59</v>
      </c>
      <c r="B101" s="160"/>
      <c r="C101" s="160"/>
      <c r="D101" s="160"/>
      <c r="E101" s="160"/>
      <c r="F101" s="160"/>
      <c r="G101" s="160"/>
      <c r="H101" s="153"/>
    </row>
    <row r="102" spans="1:8" ht="18" x14ac:dyDescent="0.25">
      <c r="A102" s="135" t="s">
        <v>60</v>
      </c>
      <c r="B102" s="143"/>
      <c r="C102" s="143"/>
      <c r="D102" s="148">
        <f>SUM(D103:D106)</f>
        <v>131</v>
      </c>
      <c r="E102" s="148">
        <f>SUM(E103:E106)</f>
        <v>81</v>
      </c>
      <c r="F102" s="148">
        <f>SUM(F103:F106)</f>
        <v>0</v>
      </c>
      <c r="G102" s="148">
        <f>SUM(G103:G106)</f>
        <v>0</v>
      </c>
      <c r="H102" s="148">
        <f>SUM(H103:H106)</f>
        <v>1.6</v>
      </c>
    </row>
    <row r="103" spans="1:8" ht="18" x14ac:dyDescent="0.25">
      <c r="A103" s="128"/>
      <c r="B103" s="130">
        <v>1</v>
      </c>
      <c r="C103" s="134" t="s">
        <v>133</v>
      </c>
      <c r="D103" s="141">
        <v>20</v>
      </c>
      <c r="E103" s="141">
        <v>20</v>
      </c>
      <c r="F103" s="141">
        <v>0</v>
      </c>
      <c r="G103" s="141">
        <v>0</v>
      </c>
      <c r="H103" s="141">
        <v>0</v>
      </c>
    </row>
    <row r="104" spans="1:8" ht="18" x14ac:dyDescent="0.25">
      <c r="A104" s="128"/>
      <c r="B104" s="130">
        <v>2</v>
      </c>
      <c r="C104" s="134" t="s">
        <v>134</v>
      </c>
      <c r="D104" s="141">
        <v>6</v>
      </c>
      <c r="E104" s="141">
        <v>6</v>
      </c>
      <c r="F104" s="141">
        <v>0</v>
      </c>
      <c r="G104" s="141">
        <v>0</v>
      </c>
      <c r="H104" s="141">
        <v>0</v>
      </c>
    </row>
    <row r="105" spans="1:8" ht="18" x14ac:dyDescent="0.25">
      <c r="A105" s="128"/>
      <c r="B105" s="130">
        <v>3</v>
      </c>
      <c r="C105" s="134" t="s">
        <v>225</v>
      </c>
      <c r="D105" s="141">
        <v>100</v>
      </c>
      <c r="E105" s="141">
        <v>50</v>
      </c>
      <c r="F105" s="141">
        <v>0</v>
      </c>
      <c r="G105" s="141">
        <v>0</v>
      </c>
      <c r="H105" s="141">
        <v>1.6</v>
      </c>
    </row>
    <row r="106" spans="1:8" ht="18" x14ac:dyDescent="0.25">
      <c r="A106" s="128"/>
      <c r="B106" s="130">
        <v>4</v>
      </c>
      <c r="C106" s="134" t="s">
        <v>226</v>
      </c>
      <c r="D106" s="141">
        <v>5</v>
      </c>
      <c r="E106" s="141">
        <v>5</v>
      </c>
      <c r="F106" s="141">
        <v>0</v>
      </c>
      <c r="G106" s="141">
        <v>0</v>
      </c>
      <c r="H106" s="141">
        <v>0</v>
      </c>
    </row>
    <row r="107" spans="1:8" ht="18" x14ac:dyDescent="0.25">
      <c r="A107" s="161" t="s">
        <v>61</v>
      </c>
      <c r="B107" s="162"/>
      <c r="C107" s="162"/>
      <c r="D107" s="163">
        <f>SUM(D108:D109)</f>
        <v>910</v>
      </c>
      <c r="E107" s="163">
        <f>SUM(E108:E109)</f>
        <v>10</v>
      </c>
      <c r="F107" s="163">
        <f>SUM(F108:F109)</f>
        <v>77</v>
      </c>
      <c r="G107" s="163">
        <f>SUM(G108:G109)</f>
        <v>2</v>
      </c>
      <c r="H107" s="163">
        <f>SUM(H108:H109)</f>
        <v>0</v>
      </c>
    </row>
    <row r="108" spans="1:8" ht="18" x14ac:dyDescent="0.25">
      <c r="A108" s="128"/>
      <c r="B108" s="130">
        <v>1</v>
      </c>
      <c r="C108" s="134" t="s">
        <v>227</v>
      </c>
      <c r="D108" s="130">
        <v>900</v>
      </c>
      <c r="E108" s="130">
        <v>0</v>
      </c>
      <c r="F108" s="130">
        <v>75</v>
      </c>
      <c r="G108" s="130">
        <v>0</v>
      </c>
      <c r="H108" s="130">
        <v>0</v>
      </c>
    </row>
    <row r="109" spans="1:8" ht="18.75" thickBot="1" x14ac:dyDescent="0.3">
      <c r="A109" s="121"/>
      <c r="B109" s="123">
        <v>2</v>
      </c>
      <c r="C109" s="147" t="s">
        <v>99</v>
      </c>
      <c r="D109" s="123">
        <v>10</v>
      </c>
      <c r="E109" s="123">
        <v>10</v>
      </c>
      <c r="F109" s="123">
        <v>2</v>
      </c>
      <c r="G109" s="123">
        <v>2</v>
      </c>
      <c r="H109" s="123">
        <v>0</v>
      </c>
    </row>
    <row r="110" spans="1:8" ht="18.75" thickTop="1" x14ac:dyDescent="0.25">
      <c r="A110" s="104" t="s">
        <v>62</v>
      </c>
      <c r="B110" s="52"/>
      <c r="C110" s="52"/>
      <c r="D110" s="54">
        <f>SUM(D111:D119)</f>
        <v>93</v>
      </c>
      <c r="E110" s="54">
        <f>SUM(E111:E119)</f>
        <v>81</v>
      </c>
      <c r="F110" s="54">
        <f>SUM(F111:F119)</f>
        <v>1</v>
      </c>
      <c r="G110" s="54">
        <f>SUM(G111:G119)</f>
        <v>0</v>
      </c>
      <c r="H110" s="54">
        <f>SUM(H111:H119)</f>
        <v>0.5</v>
      </c>
    </row>
    <row r="111" spans="1:8" ht="31.5" x14ac:dyDescent="0.25">
      <c r="A111" s="128"/>
      <c r="B111" s="165">
        <v>1</v>
      </c>
      <c r="C111" s="164" t="s">
        <v>237</v>
      </c>
      <c r="D111" s="165">
        <v>15</v>
      </c>
      <c r="E111" s="165">
        <v>15</v>
      </c>
      <c r="F111" s="141">
        <v>0</v>
      </c>
      <c r="G111" s="141">
        <v>0</v>
      </c>
      <c r="H111" s="141">
        <v>0</v>
      </c>
    </row>
    <row r="112" spans="1:8" ht="18" x14ac:dyDescent="0.25">
      <c r="A112" s="128"/>
      <c r="B112" s="165">
        <v>2</v>
      </c>
      <c r="C112" s="164" t="s">
        <v>238</v>
      </c>
      <c r="D112" s="165">
        <v>20</v>
      </c>
      <c r="E112" s="165">
        <v>20</v>
      </c>
      <c r="F112" s="141">
        <v>0</v>
      </c>
      <c r="G112" s="141">
        <v>0</v>
      </c>
      <c r="H112" s="141">
        <v>0</v>
      </c>
    </row>
    <row r="113" spans="1:8" ht="18" x14ac:dyDescent="0.25">
      <c r="A113" s="128"/>
      <c r="B113" s="165">
        <v>3</v>
      </c>
      <c r="C113" s="164" t="s">
        <v>239</v>
      </c>
      <c r="D113" s="165">
        <v>3</v>
      </c>
      <c r="E113" s="165">
        <v>3</v>
      </c>
      <c r="F113" s="141" t="s">
        <v>104</v>
      </c>
      <c r="G113" s="141" t="s">
        <v>104</v>
      </c>
      <c r="H113" s="141"/>
    </row>
    <row r="114" spans="1:8" ht="18" x14ac:dyDescent="0.25">
      <c r="A114" s="128"/>
      <c r="B114" s="165">
        <v>4</v>
      </c>
      <c r="C114" s="164" t="s">
        <v>240</v>
      </c>
      <c r="D114" s="165">
        <v>12</v>
      </c>
      <c r="E114" s="141" t="s">
        <v>104</v>
      </c>
      <c r="F114" s="165">
        <v>1</v>
      </c>
      <c r="G114" s="141" t="s">
        <v>104</v>
      </c>
      <c r="H114" s="165">
        <v>0.5</v>
      </c>
    </row>
    <row r="115" spans="1:8" ht="18" x14ac:dyDescent="0.25">
      <c r="A115" s="128"/>
      <c r="B115" s="165">
        <v>5</v>
      </c>
      <c r="C115" s="164" t="s">
        <v>241</v>
      </c>
      <c r="D115" s="165">
        <v>9</v>
      </c>
      <c r="E115" s="165">
        <v>9</v>
      </c>
      <c r="F115" s="141">
        <v>0</v>
      </c>
      <c r="G115" s="141">
        <v>0</v>
      </c>
      <c r="H115" s="141">
        <v>0</v>
      </c>
    </row>
    <row r="116" spans="1:8" ht="31.5" x14ac:dyDescent="0.25">
      <c r="A116" s="128"/>
      <c r="B116" s="165">
        <v>6</v>
      </c>
      <c r="C116" s="164" t="s">
        <v>242</v>
      </c>
      <c r="D116" s="165">
        <v>12</v>
      </c>
      <c r="E116" s="165">
        <v>12</v>
      </c>
      <c r="F116" s="141">
        <v>0</v>
      </c>
      <c r="G116" s="141">
        <v>0</v>
      </c>
      <c r="H116" s="141">
        <v>0</v>
      </c>
    </row>
    <row r="117" spans="1:8" ht="18" x14ac:dyDescent="0.25">
      <c r="A117" s="128"/>
      <c r="B117" s="165">
        <v>7</v>
      </c>
      <c r="C117" s="150" t="s">
        <v>243</v>
      </c>
      <c r="D117" s="165">
        <v>7</v>
      </c>
      <c r="E117" s="165">
        <v>7</v>
      </c>
      <c r="F117" s="141">
        <v>0</v>
      </c>
      <c r="G117" s="141">
        <v>0</v>
      </c>
      <c r="H117" s="141">
        <v>0</v>
      </c>
    </row>
    <row r="118" spans="1:8" ht="18" x14ac:dyDescent="0.25">
      <c r="A118" s="128"/>
      <c r="B118" s="165">
        <v>8</v>
      </c>
      <c r="C118" s="150" t="s">
        <v>244</v>
      </c>
      <c r="D118" s="165">
        <v>13</v>
      </c>
      <c r="E118" s="165">
        <v>13</v>
      </c>
      <c r="F118" s="141">
        <v>0</v>
      </c>
      <c r="G118" s="141">
        <v>0</v>
      </c>
      <c r="H118" s="141">
        <v>0</v>
      </c>
    </row>
    <row r="119" spans="1:8" ht="18.75" thickBot="1" x14ac:dyDescent="0.3">
      <c r="A119" s="121"/>
      <c r="B119" s="166">
        <v>9</v>
      </c>
      <c r="C119" s="151" t="s">
        <v>245</v>
      </c>
      <c r="D119" s="166">
        <v>2</v>
      </c>
      <c r="E119" s="166">
        <v>2</v>
      </c>
      <c r="F119" s="145">
        <v>0</v>
      </c>
      <c r="G119" s="145">
        <v>0</v>
      </c>
      <c r="H119" s="145">
        <v>0</v>
      </c>
    </row>
    <row r="120" spans="1:8" ht="18.75" thickTop="1" x14ac:dyDescent="0.25">
      <c r="A120" s="104" t="s">
        <v>215</v>
      </c>
      <c r="B120" s="52"/>
      <c r="C120" s="52"/>
      <c r="D120" s="54">
        <f>SUM(D121:D126)</f>
        <v>254</v>
      </c>
      <c r="E120" s="54">
        <f>SUM(E121:E126)</f>
        <v>93</v>
      </c>
      <c r="F120" s="54">
        <f>SUM(F121:F126)</f>
        <v>88</v>
      </c>
      <c r="G120" s="54">
        <f>SUM(G121:G126)</f>
        <v>26</v>
      </c>
      <c r="H120" s="54">
        <f>SUM(H121:H126)</f>
        <v>45</v>
      </c>
    </row>
    <row r="121" spans="1:8" ht="18" x14ac:dyDescent="0.25">
      <c r="A121" s="128"/>
      <c r="B121" s="141">
        <v>1</v>
      </c>
      <c r="C121" s="134" t="s">
        <v>182</v>
      </c>
      <c r="D121" s="130">
        <v>35</v>
      </c>
      <c r="E121" s="130">
        <v>17</v>
      </c>
      <c r="F121" s="130">
        <v>12</v>
      </c>
      <c r="G121" s="130">
        <v>7</v>
      </c>
      <c r="H121" s="130">
        <v>0.7</v>
      </c>
    </row>
    <row r="122" spans="1:8" ht="18" x14ac:dyDescent="0.25">
      <c r="A122" s="128"/>
      <c r="B122" s="141">
        <v>2</v>
      </c>
      <c r="C122" s="134" t="s">
        <v>183</v>
      </c>
      <c r="D122" s="130">
        <v>12</v>
      </c>
      <c r="E122" s="130">
        <v>6</v>
      </c>
      <c r="F122" s="130">
        <v>5</v>
      </c>
      <c r="G122" s="130">
        <v>1</v>
      </c>
      <c r="H122" s="130">
        <v>0.3</v>
      </c>
    </row>
    <row r="123" spans="1:8" ht="18" x14ac:dyDescent="0.25">
      <c r="A123" s="128"/>
      <c r="B123" s="141">
        <v>3</v>
      </c>
      <c r="C123" s="134" t="s">
        <v>228</v>
      </c>
      <c r="D123" s="130">
        <v>60</v>
      </c>
      <c r="E123" s="130">
        <v>25</v>
      </c>
      <c r="F123" s="130">
        <v>20</v>
      </c>
      <c r="G123" s="130">
        <v>6</v>
      </c>
      <c r="H123" s="130">
        <v>14.7</v>
      </c>
    </row>
    <row r="124" spans="1:8" ht="18" x14ac:dyDescent="0.25">
      <c r="A124" s="128"/>
      <c r="B124" s="141">
        <v>4</v>
      </c>
      <c r="C124" s="134" t="s">
        <v>229</v>
      </c>
      <c r="D124" s="130">
        <v>35</v>
      </c>
      <c r="E124" s="130">
        <v>12</v>
      </c>
      <c r="F124" s="130">
        <v>15</v>
      </c>
      <c r="G124" s="130">
        <v>4</v>
      </c>
      <c r="H124" s="130">
        <v>0.7</v>
      </c>
    </row>
    <row r="125" spans="1:8" ht="18" x14ac:dyDescent="0.25">
      <c r="A125" s="128"/>
      <c r="B125" s="141">
        <v>5</v>
      </c>
      <c r="C125" s="134" t="s">
        <v>230</v>
      </c>
      <c r="D125" s="130">
        <v>12</v>
      </c>
      <c r="E125" s="130">
        <v>3</v>
      </c>
      <c r="F125" s="130">
        <v>6</v>
      </c>
      <c r="G125" s="130">
        <v>2</v>
      </c>
      <c r="H125" s="130">
        <v>0.4</v>
      </c>
    </row>
    <row r="126" spans="1:8" ht="18" x14ac:dyDescent="0.25">
      <c r="A126" s="128"/>
      <c r="B126" s="141">
        <v>6</v>
      </c>
      <c r="C126" s="134" t="s">
        <v>187</v>
      </c>
      <c r="D126" s="130">
        <v>100</v>
      </c>
      <c r="E126" s="130">
        <v>30</v>
      </c>
      <c r="F126" s="130">
        <v>30</v>
      </c>
      <c r="G126" s="130">
        <v>6</v>
      </c>
      <c r="H126" s="130">
        <v>28.2</v>
      </c>
    </row>
    <row r="127" spans="1:8" ht="18" x14ac:dyDescent="0.25">
      <c r="A127" s="135" t="s">
        <v>216</v>
      </c>
      <c r="B127" s="143"/>
      <c r="C127" s="143"/>
      <c r="D127" s="81">
        <f>SUM(D128:D131)</f>
        <v>14</v>
      </c>
      <c r="E127" s="81">
        <f>SUM(E128:E131)</f>
        <v>14</v>
      </c>
      <c r="F127" s="81">
        <f>SUM(F128:F131)</f>
        <v>1.6</v>
      </c>
      <c r="G127" s="81">
        <f>SUM(G128:G131)</f>
        <v>1.6</v>
      </c>
      <c r="H127" s="81">
        <f>SUM(H128:H131)</f>
        <v>0.49919999999999998</v>
      </c>
    </row>
    <row r="128" spans="1:8" ht="18" x14ac:dyDescent="0.25">
      <c r="A128" s="128"/>
      <c r="B128" s="141">
        <v>1</v>
      </c>
      <c r="C128" s="134" t="s">
        <v>129</v>
      </c>
      <c r="D128" s="141">
        <v>6</v>
      </c>
      <c r="E128" s="141">
        <v>6</v>
      </c>
      <c r="F128" s="141">
        <v>0.5</v>
      </c>
      <c r="G128" s="141">
        <v>0.5</v>
      </c>
      <c r="H128" s="141">
        <v>0.20799999999999999</v>
      </c>
    </row>
    <row r="129" spans="1:8" ht="18" x14ac:dyDescent="0.25">
      <c r="A129" s="128"/>
      <c r="B129" s="141">
        <v>2</v>
      </c>
      <c r="C129" s="134" t="s">
        <v>130</v>
      </c>
      <c r="D129" s="141">
        <v>2</v>
      </c>
      <c r="E129" s="141">
        <v>2</v>
      </c>
      <c r="F129" s="141">
        <v>0.5</v>
      </c>
      <c r="G129" s="141">
        <v>0.5</v>
      </c>
      <c r="H129" s="141">
        <v>0.08</v>
      </c>
    </row>
    <row r="130" spans="1:8" ht="18" x14ac:dyDescent="0.25">
      <c r="A130" s="128"/>
      <c r="B130" s="141">
        <v>3</v>
      </c>
      <c r="C130" s="134" t="s">
        <v>131</v>
      </c>
      <c r="D130" s="141">
        <v>5</v>
      </c>
      <c r="E130" s="141">
        <v>5</v>
      </c>
      <c r="F130" s="141">
        <v>0.5</v>
      </c>
      <c r="G130" s="141">
        <v>0.5</v>
      </c>
      <c r="H130" s="141">
        <v>0.17599999999999999</v>
      </c>
    </row>
    <row r="131" spans="1:8" ht="18" x14ac:dyDescent="0.25">
      <c r="A131" s="128"/>
      <c r="B131" s="141">
        <v>4</v>
      </c>
      <c r="C131" s="134" t="s">
        <v>132</v>
      </c>
      <c r="D131" s="141">
        <v>1</v>
      </c>
      <c r="E131" s="141">
        <v>1</v>
      </c>
      <c r="F131" s="141">
        <v>0.1</v>
      </c>
      <c r="G131" s="141">
        <v>0.1</v>
      </c>
      <c r="H131" s="141">
        <v>3.5200000000000002E-2</v>
      </c>
    </row>
    <row r="132" spans="1:8" ht="18" x14ac:dyDescent="0.25">
      <c r="A132" s="104" t="s">
        <v>63</v>
      </c>
      <c r="B132" s="52"/>
      <c r="C132" s="52"/>
      <c r="D132" s="54">
        <f>SUM(D133:D141)</f>
        <v>302</v>
      </c>
      <c r="E132" s="54">
        <f>SUM(E133:E141)</f>
        <v>302</v>
      </c>
      <c r="F132" s="54">
        <f>SUM(F133:F141)</f>
        <v>70</v>
      </c>
      <c r="G132" s="54">
        <f>SUM(G133:G141)</f>
        <v>70</v>
      </c>
      <c r="H132" s="54">
        <f>SUM(H133:H141)</f>
        <v>13.057</v>
      </c>
    </row>
    <row r="133" spans="1:8" ht="18" x14ac:dyDescent="0.25">
      <c r="A133" s="128"/>
      <c r="B133" s="141">
        <v>1</v>
      </c>
      <c r="C133" s="134" t="s">
        <v>145</v>
      </c>
      <c r="D133" s="130">
        <v>15</v>
      </c>
      <c r="E133" s="130">
        <v>15</v>
      </c>
      <c r="F133" s="130">
        <v>5</v>
      </c>
      <c r="G133" s="130">
        <v>5</v>
      </c>
      <c r="H133" s="130">
        <v>0.7</v>
      </c>
    </row>
    <row r="134" spans="1:8" ht="18" x14ac:dyDescent="0.25">
      <c r="A134" s="128"/>
      <c r="B134" s="141">
        <v>2</v>
      </c>
      <c r="C134" s="134" t="s">
        <v>146</v>
      </c>
      <c r="D134" s="130">
        <v>20</v>
      </c>
      <c r="E134" s="130">
        <v>20</v>
      </c>
      <c r="F134" s="130">
        <v>8</v>
      </c>
      <c r="G134" s="130">
        <v>8</v>
      </c>
      <c r="H134" s="130">
        <v>1.0169999999999999</v>
      </c>
    </row>
    <row r="135" spans="1:8" ht="18" x14ac:dyDescent="0.25">
      <c r="A135" s="128"/>
      <c r="B135" s="141">
        <v>3</v>
      </c>
      <c r="C135" s="134" t="s">
        <v>147</v>
      </c>
      <c r="D135" s="130">
        <v>55</v>
      </c>
      <c r="E135" s="130">
        <v>55</v>
      </c>
      <c r="F135" s="130">
        <v>10</v>
      </c>
      <c r="G135" s="130">
        <v>10</v>
      </c>
      <c r="H135" s="130">
        <v>2.2749999999999999</v>
      </c>
    </row>
    <row r="136" spans="1:8" ht="18" x14ac:dyDescent="0.25">
      <c r="A136" s="128"/>
      <c r="B136" s="141">
        <v>4</v>
      </c>
      <c r="C136" s="134" t="s">
        <v>148</v>
      </c>
      <c r="D136" s="130">
        <v>56</v>
      </c>
      <c r="E136" s="130">
        <v>56</v>
      </c>
      <c r="F136" s="130">
        <v>10</v>
      </c>
      <c r="G136" s="130">
        <v>10</v>
      </c>
      <c r="H136" s="130">
        <v>2.31</v>
      </c>
    </row>
    <row r="137" spans="1:8" ht="18" x14ac:dyDescent="0.25">
      <c r="A137" s="128"/>
      <c r="B137" s="141">
        <v>5</v>
      </c>
      <c r="C137" s="134" t="s">
        <v>149</v>
      </c>
      <c r="D137" s="130">
        <v>32</v>
      </c>
      <c r="E137" s="130">
        <v>32</v>
      </c>
      <c r="F137" s="130">
        <v>8</v>
      </c>
      <c r="G137" s="130">
        <v>8</v>
      </c>
      <c r="H137" s="130">
        <v>1.4</v>
      </c>
    </row>
    <row r="138" spans="1:8" ht="18" x14ac:dyDescent="0.25">
      <c r="A138" s="128"/>
      <c r="B138" s="141">
        <v>6</v>
      </c>
      <c r="C138" s="134" t="s">
        <v>150</v>
      </c>
      <c r="D138" s="130">
        <v>56</v>
      </c>
      <c r="E138" s="130">
        <v>56</v>
      </c>
      <c r="F138" s="130">
        <v>10</v>
      </c>
      <c r="G138" s="130">
        <v>10</v>
      </c>
      <c r="H138" s="130">
        <v>2.31</v>
      </c>
    </row>
    <row r="139" spans="1:8" ht="18" x14ac:dyDescent="0.25">
      <c r="A139" s="128"/>
      <c r="B139" s="141">
        <v>7</v>
      </c>
      <c r="C139" s="134" t="s">
        <v>151</v>
      </c>
      <c r="D139" s="130">
        <v>15</v>
      </c>
      <c r="E139" s="130">
        <v>15</v>
      </c>
      <c r="F139" s="130">
        <v>7</v>
      </c>
      <c r="G139" s="130">
        <v>7</v>
      </c>
      <c r="H139" s="130">
        <v>0.77</v>
      </c>
    </row>
    <row r="140" spans="1:8" ht="18" x14ac:dyDescent="0.25">
      <c r="A140" s="128"/>
      <c r="B140" s="141">
        <v>8</v>
      </c>
      <c r="C140" s="134" t="s">
        <v>152</v>
      </c>
      <c r="D140" s="130">
        <v>25</v>
      </c>
      <c r="E140" s="130">
        <v>25</v>
      </c>
      <c r="F140" s="130">
        <v>5</v>
      </c>
      <c r="G140" s="130">
        <v>5</v>
      </c>
      <c r="H140" s="130">
        <v>1.05</v>
      </c>
    </row>
    <row r="141" spans="1:8" ht="18.75" thickBot="1" x14ac:dyDescent="0.3">
      <c r="A141" s="121"/>
      <c r="B141" s="145">
        <v>9</v>
      </c>
      <c r="C141" s="147" t="s">
        <v>233</v>
      </c>
      <c r="D141" s="123">
        <v>28</v>
      </c>
      <c r="E141" s="123">
        <v>28</v>
      </c>
      <c r="F141" s="123">
        <v>7</v>
      </c>
      <c r="G141" s="123">
        <v>7</v>
      </c>
      <c r="H141" s="123">
        <v>1.2250000000000001</v>
      </c>
    </row>
    <row r="142" spans="1:8" ht="18.75" thickTop="1" x14ac:dyDescent="0.25">
      <c r="A142" s="111" t="s">
        <v>64</v>
      </c>
      <c r="B142" s="56"/>
      <c r="C142" s="56"/>
      <c r="D142" s="57">
        <f>SUM(D143)</f>
        <v>50</v>
      </c>
      <c r="E142" s="57">
        <f>SUM(E143)</f>
        <v>20</v>
      </c>
      <c r="F142" s="57">
        <f>SUM(F143)</f>
        <v>0</v>
      </c>
      <c r="G142" s="57">
        <f>SUM(G143)</f>
        <v>0</v>
      </c>
      <c r="H142" s="57">
        <f>SUM(H143)</f>
        <v>1.125</v>
      </c>
    </row>
    <row r="143" spans="1:8" ht="18.75" thickBot="1" x14ac:dyDescent="0.3">
      <c r="A143" s="121"/>
      <c r="B143" s="147"/>
      <c r="C143" s="147" t="s">
        <v>246</v>
      </c>
      <c r="D143" s="145">
        <v>50</v>
      </c>
      <c r="E143" s="145">
        <v>20</v>
      </c>
      <c r="F143" s="145">
        <v>0</v>
      </c>
      <c r="G143" s="145">
        <v>0</v>
      </c>
      <c r="H143" s="145">
        <v>1.125</v>
      </c>
    </row>
    <row r="144" spans="1:8" ht="18.75" thickTop="1" x14ac:dyDescent="0.25">
      <c r="A144" s="104" t="s">
        <v>65</v>
      </c>
      <c r="B144" s="52"/>
      <c r="C144" s="52"/>
      <c r="D144" s="54">
        <f>SUM(D145:D147)</f>
        <v>38</v>
      </c>
      <c r="E144" s="54">
        <f>SUM(E145:E147)</f>
        <v>26</v>
      </c>
      <c r="F144" s="54">
        <f>SUM(F145:F147)</f>
        <v>0.5</v>
      </c>
      <c r="G144" s="54">
        <f>SUM(G145:G147)</f>
        <v>0.5</v>
      </c>
      <c r="H144" s="54">
        <f>SUM(H145:H147)</f>
        <v>1.278</v>
      </c>
    </row>
    <row r="145" spans="1:8" ht="18" x14ac:dyDescent="0.25">
      <c r="A145" s="128"/>
      <c r="B145" s="130">
        <v>1</v>
      </c>
      <c r="C145" s="150" t="s">
        <v>103</v>
      </c>
      <c r="D145" s="130">
        <v>17</v>
      </c>
      <c r="E145" s="130">
        <v>5</v>
      </c>
      <c r="F145" s="130">
        <v>0.5</v>
      </c>
      <c r="G145" s="130">
        <v>0.5</v>
      </c>
      <c r="H145" s="130">
        <v>0.6</v>
      </c>
    </row>
    <row r="146" spans="1:8" ht="18" x14ac:dyDescent="0.25">
      <c r="A146" s="128"/>
      <c r="B146" s="130">
        <v>2</v>
      </c>
      <c r="C146" s="150" t="s">
        <v>105</v>
      </c>
      <c r="D146" s="130">
        <v>3</v>
      </c>
      <c r="E146" s="130">
        <v>3</v>
      </c>
      <c r="F146" s="130">
        <v>0</v>
      </c>
      <c r="G146" s="130">
        <v>0</v>
      </c>
      <c r="H146" s="130">
        <v>0.09</v>
      </c>
    </row>
    <row r="147" spans="1:8" ht="18.75" thickBot="1" x14ac:dyDescent="0.3">
      <c r="A147" s="121"/>
      <c r="B147" s="123">
        <v>3</v>
      </c>
      <c r="C147" s="151" t="s">
        <v>234</v>
      </c>
      <c r="D147" s="123">
        <v>18</v>
      </c>
      <c r="E147" s="123">
        <v>18</v>
      </c>
      <c r="F147" s="123">
        <v>0</v>
      </c>
      <c r="G147" s="123">
        <v>0</v>
      </c>
      <c r="H147" s="123">
        <v>0.58799999999999997</v>
      </c>
    </row>
    <row r="148" spans="1:8" ht="19.5" thickTop="1" thickBot="1" x14ac:dyDescent="0.3">
      <c r="A148" s="167" t="s">
        <v>66</v>
      </c>
      <c r="B148" s="168"/>
      <c r="C148" s="168"/>
      <c r="D148" s="168"/>
      <c r="E148" s="168"/>
      <c r="F148" s="168"/>
      <c r="G148" s="168"/>
      <c r="H148" s="169"/>
    </row>
    <row r="149" spans="1:8" ht="18.75" thickTop="1" x14ac:dyDescent="0.25">
      <c r="A149" s="111" t="s">
        <v>67</v>
      </c>
      <c r="B149" s="56"/>
      <c r="C149" s="56"/>
      <c r="D149" s="57">
        <f>SUM(D150)</f>
        <v>3</v>
      </c>
      <c r="E149" s="57">
        <f>SUM(E150)</f>
        <v>3</v>
      </c>
      <c r="F149" s="57">
        <f>SUM(F150)</f>
        <v>0.6</v>
      </c>
      <c r="G149" s="57">
        <f>SUM(G150)</f>
        <v>0</v>
      </c>
      <c r="H149" s="57">
        <f>SUM(H150)</f>
        <v>0.11</v>
      </c>
    </row>
    <row r="150" spans="1:8" ht="16.5" thickBot="1" x14ac:dyDescent="0.3">
      <c r="A150" s="170"/>
      <c r="B150" s="123">
        <v>1</v>
      </c>
      <c r="C150" s="147" t="s">
        <v>100</v>
      </c>
      <c r="D150" s="123">
        <v>3</v>
      </c>
      <c r="E150" s="123">
        <v>3</v>
      </c>
      <c r="F150" s="123">
        <v>0.6</v>
      </c>
      <c r="G150" s="123">
        <v>0</v>
      </c>
      <c r="H150" s="123">
        <v>0.11</v>
      </c>
    </row>
    <row r="151" spans="1:8" ht="16.5" thickTop="1" x14ac:dyDescent="0.25">
      <c r="A151" s="144"/>
      <c r="B151" s="350" t="s">
        <v>0</v>
      </c>
      <c r="C151" s="350"/>
      <c r="D151" s="199">
        <f>D8+D16+D20+D27+D31+D34+D44+D46+D54+D59+D61+D66+D76+D83+D89+D91+D94+D99+D102+D107+D110+D120+D127+D132+D142+D144+D149</f>
        <v>5098.7999999999993</v>
      </c>
      <c r="E151" s="199">
        <f>E8+E16+E20+E27+E31+E34+E44+E46+E54+E59+E61+E66+E76+E83+E89+E91+E94+E99+E102+E107+E110+E120+E127+E132+E142+E144+E149</f>
        <v>1987.1999999999998</v>
      </c>
      <c r="F151" s="199">
        <f>F8+F16+F20+F27+F31+F34+F44+F46+F54+F59+F61+F66+F76+F83+F89+F91+F94+F99+F102+F107+F110+F120+F127+F132+F142+F144+F149</f>
        <v>545.70000000000005</v>
      </c>
      <c r="G151" s="199">
        <f>G8+G16+G20+G27+G31+G34+G44+G46+G54+G59+G61+G66+G76+G83+G89+G91+G94+G99+G102+G107+G110+G120+G127+G132+G142+G144+G149</f>
        <v>267.7</v>
      </c>
      <c r="H151" s="199">
        <f>H8+H16+H20+H27+H31+H34+H44+H46+H54+H59+H61+H66+H76+H83+H89+H91+H94+H99+H102+H107+H110+H120+H127+H132+H142+H144+H149</f>
        <v>113.43050000000001</v>
      </c>
    </row>
  </sheetData>
  <mergeCells count="11">
    <mergeCell ref="B151:C151"/>
    <mergeCell ref="D5:E5"/>
    <mergeCell ref="F5:G5"/>
    <mergeCell ref="H5:H6"/>
    <mergeCell ref="B5:B6"/>
    <mergeCell ref="C5:C6"/>
    <mergeCell ref="A5:A7"/>
    <mergeCell ref="A3:H3"/>
    <mergeCell ref="A35:A43"/>
    <mergeCell ref="A32:A33"/>
    <mergeCell ref="A28:A30"/>
  </mergeCells>
  <pageMargins left="0.51181102362204722" right="0.11811023622047245" top="0.35433070866141736" bottom="0.35433070866141736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5"/>
  <sheetViews>
    <sheetView zoomScale="80" zoomScaleNormal="80" workbookViewId="0">
      <pane ySplit="6" topLeftCell="A82" activePane="bottomLeft" state="frozen"/>
      <selection pane="bottomLeft" activeCell="B30" sqref="B30:C31"/>
    </sheetView>
  </sheetViews>
  <sheetFormatPr defaultRowHeight="15.75" x14ac:dyDescent="0.25"/>
  <cols>
    <col min="1" max="1" width="29" style="67" customWidth="1"/>
    <col min="2" max="2" width="5.42578125" style="18" customWidth="1"/>
    <col min="3" max="3" width="31.28515625" style="8" customWidth="1"/>
    <col min="4" max="4" width="10.5703125" style="8" customWidth="1"/>
    <col min="5" max="5" width="12.85546875" style="8" customWidth="1"/>
    <col min="6" max="6" width="17.42578125" style="8" customWidth="1"/>
    <col min="7" max="7" width="10.5703125" style="8" customWidth="1"/>
    <col min="8" max="8" width="13.7109375" style="8" customWidth="1"/>
    <col min="9" max="9" width="17.5703125" style="8" customWidth="1"/>
    <col min="10" max="10" width="10.28515625" style="8" customWidth="1"/>
    <col min="11" max="11" width="13.140625" style="8" customWidth="1"/>
    <col min="12" max="12" width="17.140625" style="8" customWidth="1"/>
    <col min="13" max="13" width="10.85546875" style="8" customWidth="1"/>
    <col min="14" max="14" width="12.85546875" style="8" customWidth="1"/>
    <col min="15" max="15" width="17.28515625" style="8" customWidth="1"/>
    <col min="16" max="16" width="10.5703125" style="8" customWidth="1"/>
    <col min="17" max="17" width="13.42578125" style="8" customWidth="1"/>
    <col min="18" max="18" width="17.5703125" style="8" customWidth="1"/>
    <col min="19" max="16384" width="9.140625" style="8"/>
  </cols>
  <sheetData>
    <row r="1" spans="1:18" x14ac:dyDescent="0.25">
      <c r="R1" s="8" t="s">
        <v>25</v>
      </c>
    </row>
    <row r="3" spans="1:18" ht="29.25" customHeight="1" x14ac:dyDescent="0.25">
      <c r="B3" s="349" t="s">
        <v>256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5" spans="1:18" ht="31.5" customHeight="1" x14ac:dyDescent="0.25">
      <c r="A5" s="366"/>
      <c r="B5" s="367" t="s">
        <v>1</v>
      </c>
      <c r="C5" s="351" t="s">
        <v>2</v>
      </c>
      <c r="D5" s="351" t="s">
        <v>33</v>
      </c>
      <c r="E5" s="351"/>
      <c r="F5" s="351"/>
      <c r="G5" s="351" t="s">
        <v>34</v>
      </c>
      <c r="H5" s="351"/>
      <c r="I5" s="351"/>
      <c r="J5" s="351" t="s">
        <v>35</v>
      </c>
      <c r="K5" s="351"/>
      <c r="L5" s="351"/>
      <c r="M5" s="351" t="s">
        <v>36</v>
      </c>
      <c r="N5" s="351"/>
      <c r="O5" s="351"/>
      <c r="P5" s="351" t="s">
        <v>37</v>
      </c>
      <c r="Q5" s="351"/>
      <c r="R5" s="351"/>
    </row>
    <row r="6" spans="1:18" ht="49.5" customHeight="1" x14ac:dyDescent="0.25">
      <c r="A6" s="366"/>
      <c r="B6" s="367"/>
      <c r="C6" s="351"/>
      <c r="D6" s="213" t="s">
        <v>38</v>
      </c>
      <c r="E6" s="213" t="s">
        <v>39</v>
      </c>
      <c r="F6" s="213" t="s">
        <v>32</v>
      </c>
      <c r="G6" s="213" t="s">
        <v>31</v>
      </c>
      <c r="H6" s="213" t="s">
        <v>40</v>
      </c>
      <c r="I6" s="213" t="s">
        <v>32</v>
      </c>
      <c r="J6" s="213" t="s">
        <v>38</v>
      </c>
      <c r="K6" s="213" t="s">
        <v>40</v>
      </c>
      <c r="L6" s="213" t="s">
        <v>32</v>
      </c>
      <c r="M6" s="213" t="s">
        <v>38</v>
      </c>
      <c r="N6" s="213" t="s">
        <v>40</v>
      </c>
      <c r="O6" s="213" t="s">
        <v>32</v>
      </c>
      <c r="P6" s="213" t="s">
        <v>38</v>
      </c>
      <c r="Q6" s="213" t="s">
        <v>40</v>
      </c>
      <c r="R6" s="213" t="s">
        <v>32</v>
      </c>
    </row>
    <row r="7" spans="1:18" x14ac:dyDescent="0.25">
      <c r="A7" s="207"/>
      <c r="B7" s="205">
        <v>1</v>
      </c>
      <c r="C7" s="4"/>
      <c r="D7" s="5"/>
      <c r="E7" s="205"/>
      <c r="F7" s="205"/>
      <c r="G7" s="5"/>
      <c r="H7" s="205"/>
      <c r="I7" s="205"/>
      <c r="J7" s="5"/>
      <c r="K7" s="205"/>
      <c r="L7" s="205"/>
      <c r="M7" s="5"/>
      <c r="N7" s="205"/>
      <c r="O7" s="205"/>
      <c r="P7" s="5"/>
      <c r="Q7" s="205"/>
      <c r="R7" s="205"/>
    </row>
    <row r="8" spans="1:18" ht="18" x14ac:dyDescent="0.25">
      <c r="A8" s="161" t="s">
        <v>207</v>
      </c>
      <c r="B8" s="214"/>
      <c r="C8" s="189"/>
      <c r="D8" s="192">
        <f>SUM(D9:D15)</f>
        <v>145</v>
      </c>
      <c r="E8" s="192">
        <f t="shared" ref="E8:R8" si="0">SUM(E9:E15)</f>
        <v>142</v>
      </c>
      <c r="F8" s="192">
        <f t="shared" si="0"/>
        <v>7</v>
      </c>
      <c r="G8" s="192">
        <f t="shared" si="0"/>
        <v>31</v>
      </c>
      <c r="H8" s="192">
        <f t="shared" si="0"/>
        <v>31</v>
      </c>
      <c r="I8" s="192">
        <f t="shared" si="0"/>
        <v>2</v>
      </c>
      <c r="J8" s="192">
        <f t="shared" si="0"/>
        <v>18</v>
      </c>
      <c r="K8" s="192">
        <f t="shared" si="0"/>
        <v>18</v>
      </c>
      <c r="L8" s="192">
        <f t="shared" si="0"/>
        <v>1</v>
      </c>
      <c r="M8" s="192">
        <f t="shared" si="0"/>
        <v>22</v>
      </c>
      <c r="N8" s="192">
        <f t="shared" si="0"/>
        <v>22</v>
      </c>
      <c r="O8" s="192">
        <f t="shared" si="0"/>
        <v>1</v>
      </c>
      <c r="P8" s="192">
        <f t="shared" si="0"/>
        <v>2</v>
      </c>
      <c r="Q8" s="192">
        <f t="shared" si="0"/>
        <v>2</v>
      </c>
      <c r="R8" s="192">
        <f t="shared" si="0"/>
        <v>1</v>
      </c>
    </row>
    <row r="9" spans="1:18" ht="29.25" customHeight="1" x14ac:dyDescent="0.25">
      <c r="A9" s="171"/>
      <c r="B9" s="205">
        <v>1</v>
      </c>
      <c r="C9" s="4" t="s">
        <v>72</v>
      </c>
      <c r="D9" s="5">
        <v>37</v>
      </c>
      <c r="E9" s="205">
        <v>37</v>
      </c>
      <c r="F9" s="205">
        <v>7</v>
      </c>
      <c r="G9" s="5">
        <v>5</v>
      </c>
      <c r="H9" s="205">
        <v>5</v>
      </c>
      <c r="I9" s="205">
        <v>2</v>
      </c>
      <c r="J9" s="5">
        <v>6</v>
      </c>
      <c r="K9" s="205">
        <v>6</v>
      </c>
      <c r="L9" s="205">
        <v>1</v>
      </c>
      <c r="M9" s="5">
        <v>12</v>
      </c>
      <c r="N9" s="205">
        <v>12</v>
      </c>
      <c r="O9" s="205">
        <v>1</v>
      </c>
      <c r="P9" s="5">
        <v>1</v>
      </c>
      <c r="Q9" s="205">
        <v>1</v>
      </c>
      <c r="R9" s="205">
        <v>1</v>
      </c>
    </row>
    <row r="10" spans="1:18" ht="18" x14ac:dyDescent="0.25">
      <c r="A10" s="171"/>
      <c r="B10" s="205">
        <v>2</v>
      </c>
      <c r="C10" s="4" t="s">
        <v>73</v>
      </c>
      <c r="D10" s="5">
        <v>33</v>
      </c>
      <c r="E10" s="205">
        <v>31</v>
      </c>
      <c r="F10" s="205">
        <v>0</v>
      </c>
      <c r="G10" s="5">
        <v>5</v>
      </c>
      <c r="H10" s="205">
        <v>5</v>
      </c>
      <c r="I10" s="205">
        <v>0</v>
      </c>
      <c r="J10" s="5">
        <v>4</v>
      </c>
      <c r="K10" s="205">
        <v>4</v>
      </c>
      <c r="L10" s="205">
        <v>0</v>
      </c>
      <c r="M10" s="5">
        <v>5</v>
      </c>
      <c r="N10" s="205">
        <v>5</v>
      </c>
      <c r="O10" s="205">
        <v>0</v>
      </c>
      <c r="P10" s="5">
        <v>1</v>
      </c>
      <c r="Q10" s="205">
        <v>1</v>
      </c>
      <c r="R10" s="205">
        <v>0</v>
      </c>
    </row>
    <row r="11" spans="1:18" ht="18" x14ac:dyDescent="0.25">
      <c r="A11" s="171"/>
      <c r="B11" s="205">
        <v>3</v>
      </c>
      <c r="C11" s="4" t="s">
        <v>74</v>
      </c>
      <c r="D11" s="5">
        <v>5</v>
      </c>
      <c r="E11" s="205">
        <v>5</v>
      </c>
      <c r="F11" s="205">
        <v>0</v>
      </c>
      <c r="G11" s="5">
        <v>0</v>
      </c>
      <c r="H11" s="205">
        <v>0</v>
      </c>
      <c r="I11" s="205">
        <v>0</v>
      </c>
      <c r="J11" s="5">
        <v>0</v>
      </c>
      <c r="K11" s="205">
        <v>0</v>
      </c>
      <c r="L11" s="205">
        <v>0</v>
      </c>
      <c r="M11" s="5">
        <v>0</v>
      </c>
      <c r="N11" s="205">
        <v>0</v>
      </c>
      <c r="O11" s="205">
        <v>0</v>
      </c>
      <c r="P11" s="5">
        <v>0</v>
      </c>
      <c r="Q11" s="205">
        <v>0</v>
      </c>
      <c r="R11" s="205">
        <v>0</v>
      </c>
    </row>
    <row r="12" spans="1:18" ht="18" x14ac:dyDescent="0.25">
      <c r="A12" s="171"/>
      <c r="B12" s="205">
        <v>4</v>
      </c>
      <c r="C12" s="4" t="s">
        <v>75</v>
      </c>
      <c r="D12" s="5">
        <v>7</v>
      </c>
      <c r="E12" s="205">
        <v>6</v>
      </c>
      <c r="F12" s="205">
        <v>0</v>
      </c>
      <c r="G12" s="5">
        <v>2</v>
      </c>
      <c r="H12" s="205">
        <v>2</v>
      </c>
      <c r="I12" s="205">
        <v>0</v>
      </c>
      <c r="J12" s="5">
        <v>2</v>
      </c>
      <c r="K12" s="205">
        <v>2</v>
      </c>
      <c r="L12" s="205">
        <v>0</v>
      </c>
      <c r="M12" s="5">
        <v>1</v>
      </c>
      <c r="N12" s="205">
        <v>1</v>
      </c>
      <c r="O12" s="205">
        <v>0</v>
      </c>
      <c r="P12" s="5">
        <v>0</v>
      </c>
      <c r="Q12" s="205">
        <v>0</v>
      </c>
      <c r="R12" s="205">
        <v>0</v>
      </c>
    </row>
    <row r="13" spans="1:18" ht="18" x14ac:dyDescent="0.25">
      <c r="A13" s="171"/>
      <c r="B13" s="205">
        <v>5</v>
      </c>
      <c r="C13" s="4" t="s">
        <v>76</v>
      </c>
      <c r="D13" s="5">
        <v>3</v>
      </c>
      <c r="E13" s="205">
        <v>3</v>
      </c>
      <c r="F13" s="205">
        <v>0</v>
      </c>
      <c r="G13" s="5">
        <v>0</v>
      </c>
      <c r="H13" s="205">
        <v>0</v>
      </c>
      <c r="I13" s="205">
        <v>0</v>
      </c>
      <c r="J13" s="5">
        <v>0</v>
      </c>
      <c r="K13" s="205">
        <v>0</v>
      </c>
      <c r="L13" s="205">
        <v>0</v>
      </c>
      <c r="M13" s="5">
        <v>0</v>
      </c>
      <c r="N13" s="205">
        <v>0</v>
      </c>
      <c r="O13" s="205">
        <v>0</v>
      </c>
      <c r="P13" s="5">
        <v>0</v>
      </c>
      <c r="Q13" s="205">
        <v>0</v>
      </c>
      <c r="R13" s="205">
        <v>0</v>
      </c>
    </row>
    <row r="14" spans="1:18" ht="18" x14ac:dyDescent="0.25">
      <c r="A14" s="171"/>
      <c r="B14" s="205">
        <v>6</v>
      </c>
      <c r="C14" s="4" t="s">
        <v>77</v>
      </c>
      <c r="D14" s="5">
        <v>9</v>
      </c>
      <c r="E14" s="205">
        <v>9</v>
      </c>
      <c r="F14" s="205">
        <v>0</v>
      </c>
      <c r="G14" s="5">
        <v>3</v>
      </c>
      <c r="H14" s="205">
        <v>3</v>
      </c>
      <c r="I14" s="205">
        <v>0</v>
      </c>
      <c r="J14" s="5">
        <v>3</v>
      </c>
      <c r="K14" s="205">
        <v>3</v>
      </c>
      <c r="L14" s="205">
        <v>0</v>
      </c>
      <c r="M14" s="5">
        <v>3</v>
      </c>
      <c r="N14" s="205">
        <v>3</v>
      </c>
      <c r="O14" s="205">
        <v>0</v>
      </c>
      <c r="P14" s="5">
        <v>0</v>
      </c>
      <c r="Q14" s="205">
        <v>0</v>
      </c>
      <c r="R14" s="205">
        <v>0</v>
      </c>
    </row>
    <row r="15" spans="1:18" ht="18" x14ac:dyDescent="0.25">
      <c r="A15" s="171"/>
      <c r="B15" s="205">
        <v>7</v>
      </c>
      <c r="C15" s="4" t="s">
        <v>78</v>
      </c>
      <c r="D15" s="5">
        <v>51</v>
      </c>
      <c r="E15" s="205">
        <v>51</v>
      </c>
      <c r="F15" s="205">
        <v>0</v>
      </c>
      <c r="G15" s="5">
        <v>16</v>
      </c>
      <c r="H15" s="205">
        <v>16</v>
      </c>
      <c r="I15" s="205">
        <v>0</v>
      </c>
      <c r="J15" s="5">
        <v>3</v>
      </c>
      <c r="K15" s="205">
        <v>3</v>
      </c>
      <c r="L15" s="205">
        <v>0</v>
      </c>
      <c r="M15" s="5">
        <v>1</v>
      </c>
      <c r="N15" s="205">
        <v>1</v>
      </c>
      <c r="O15" s="205">
        <v>0</v>
      </c>
      <c r="P15" s="5">
        <v>0</v>
      </c>
      <c r="Q15" s="205">
        <v>0</v>
      </c>
      <c r="R15" s="205">
        <v>0</v>
      </c>
    </row>
    <row r="16" spans="1:18" ht="18" x14ac:dyDescent="0.25">
      <c r="A16" s="200" t="s">
        <v>208</v>
      </c>
      <c r="B16" s="205"/>
      <c r="C16" s="4"/>
      <c r="D16" s="5"/>
      <c r="E16" s="205"/>
      <c r="F16" s="205"/>
      <c r="G16" s="5"/>
      <c r="H16" s="205"/>
      <c r="I16" s="205"/>
      <c r="J16" s="5"/>
      <c r="K16" s="205"/>
      <c r="L16" s="205"/>
      <c r="M16" s="5"/>
      <c r="N16" s="205"/>
      <c r="O16" s="205"/>
      <c r="P16" s="5"/>
      <c r="Q16" s="205"/>
      <c r="R16" s="205"/>
    </row>
    <row r="17" spans="1:18" ht="18" x14ac:dyDescent="0.25">
      <c r="A17" s="171"/>
      <c r="B17" s="130"/>
      <c r="C17" s="13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</row>
    <row r="18" spans="1:18" ht="18" x14ac:dyDescent="0.25">
      <c r="A18" s="161" t="s">
        <v>47</v>
      </c>
      <c r="B18" s="211"/>
      <c r="C18" s="162"/>
      <c r="D18" s="209">
        <f>SUM(D19:D24)</f>
        <v>208</v>
      </c>
      <c r="E18" s="209">
        <f t="shared" ref="E18:R18" si="1">SUM(E19:E24)</f>
        <v>200</v>
      </c>
      <c r="F18" s="209">
        <f t="shared" si="1"/>
        <v>43</v>
      </c>
      <c r="G18" s="209">
        <f t="shared" si="1"/>
        <v>30</v>
      </c>
      <c r="H18" s="209">
        <f t="shared" si="1"/>
        <v>29</v>
      </c>
      <c r="I18" s="209">
        <f t="shared" si="1"/>
        <v>23</v>
      </c>
      <c r="J18" s="209">
        <f t="shared" si="1"/>
        <v>51</v>
      </c>
      <c r="K18" s="209">
        <f t="shared" si="1"/>
        <v>44</v>
      </c>
      <c r="L18" s="209">
        <f t="shared" si="1"/>
        <v>26</v>
      </c>
      <c r="M18" s="209">
        <f t="shared" si="1"/>
        <v>17</v>
      </c>
      <c r="N18" s="209">
        <f t="shared" si="1"/>
        <v>14</v>
      </c>
      <c r="O18" s="209">
        <f t="shared" si="1"/>
        <v>14</v>
      </c>
      <c r="P18" s="209">
        <f t="shared" si="1"/>
        <v>7</v>
      </c>
      <c r="Q18" s="209">
        <f t="shared" si="1"/>
        <v>7</v>
      </c>
      <c r="R18" s="209">
        <f t="shared" si="1"/>
        <v>7</v>
      </c>
    </row>
    <row r="19" spans="1:18" ht="18" x14ac:dyDescent="0.25">
      <c r="A19" s="171"/>
      <c r="B19" s="205">
        <v>1</v>
      </c>
      <c r="C19" s="202" t="s">
        <v>154</v>
      </c>
      <c r="D19" s="5">
        <v>23</v>
      </c>
      <c r="E19" s="205">
        <v>23</v>
      </c>
      <c r="F19" s="205">
        <v>5</v>
      </c>
      <c r="G19" s="5">
        <v>7</v>
      </c>
      <c r="H19" s="205">
        <v>6</v>
      </c>
      <c r="I19" s="205">
        <v>4</v>
      </c>
      <c r="J19" s="5">
        <v>10</v>
      </c>
      <c r="K19" s="205">
        <v>6</v>
      </c>
      <c r="L19" s="205">
        <v>3</v>
      </c>
      <c r="M19" s="5">
        <v>4</v>
      </c>
      <c r="N19" s="205">
        <v>3</v>
      </c>
      <c r="O19" s="205">
        <v>3</v>
      </c>
      <c r="P19" s="5">
        <v>1</v>
      </c>
      <c r="Q19" s="205">
        <v>1</v>
      </c>
      <c r="R19" s="205">
        <v>1</v>
      </c>
    </row>
    <row r="20" spans="1:18" ht="18" x14ac:dyDescent="0.25">
      <c r="A20" s="171"/>
      <c r="B20" s="205">
        <v>2</v>
      </c>
      <c r="C20" s="202" t="s">
        <v>155</v>
      </c>
      <c r="D20" s="5">
        <v>17</v>
      </c>
      <c r="E20" s="205">
        <v>15</v>
      </c>
      <c r="F20" s="205">
        <v>8</v>
      </c>
      <c r="G20" s="5">
        <v>5</v>
      </c>
      <c r="H20" s="205">
        <v>5</v>
      </c>
      <c r="I20" s="205">
        <v>4</v>
      </c>
      <c r="J20" s="5">
        <v>4</v>
      </c>
      <c r="K20" s="205">
        <v>3</v>
      </c>
      <c r="L20" s="205">
        <v>2</v>
      </c>
      <c r="M20" s="5">
        <v>3</v>
      </c>
      <c r="N20" s="205">
        <v>2</v>
      </c>
      <c r="O20" s="205">
        <v>2</v>
      </c>
      <c r="P20" s="5">
        <v>1</v>
      </c>
      <c r="Q20" s="205">
        <v>1</v>
      </c>
      <c r="R20" s="205">
        <v>1</v>
      </c>
    </row>
    <row r="21" spans="1:18" ht="31.5" x14ac:dyDescent="0.25">
      <c r="A21" s="171"/>
      <c r="B21" s="205">
        <v>3</v>
      </c>
      <c r="C21" s="203" t="s">
        <v>156</v>
      </c>
      <c r="D21" s="5">
        <v>46</v>
      </c>
      <c r="E21" s="205">
        <v>44</v>
      </c>
      <c r="F21" s="205">
        <v>6</v>
      </c>
      <c r="G21" s="5">
        <v>3</v>
      </c>
      <c r="H21" s="205">
        <v>3</v>
      </c>
      <c r="I21" s="205">
        <v>3</v>
      </c>
      <c r="J21" s="5">
        <v>5</v>
      </c>
      <c r="K21" s="205">
        <v>4</v>
      </c>
      <c r="L21" s="205">
        <v>4</v>
      </c>
      <c r="M21" s="5">
        <v>3</v>
      </c>
      <c r="N21" s="205">
        <v>2</v>
      </c>
      <c r="O21" s="205">
        <v>2</v>
      </c>
      <c r="P21" s="5">
        <v>1</v>
      </c>
      <c r="Q21" s="205">
        <v>1</v>
      </c>
      <c r="R21" s="205">
        <v>1</v>
      </c>
    </row>
    <row r="22" spans="1:18" ht="18" x14ac:dyDescent="0.25">
      <c r="A22" s="171"/>
      <c r="B22" s="205">
        <v>4</v>
      </c>
      <c r="C22" s="202" t="s">
        <v>157</v>
      </c>
      <c r="D22" s="5">
        <v>41</v>
      </c>
      <c r="E22" s="205">
        <v>40</v>
      </c>
      <c r="F22" s="205">
        <v>5</v>
      </c>
      <c r="G22" s="5">
        <v>5</v>
      </c>
      <c r="H22" s="205">
        <v>5</v>
      </c>
      <c r="I22" s="205">
        <v>3</v>
      </c>
      <c r="J22" s="5">
        <v>3</v>
      </c>
      <c r="K22" s="205">
        <v>3</v>
      </c>
      <c r="L22" s="205">
        <v>3</v>
      </c>
      <c r="M22" s="5">
        <v>2</v>
      </c>
      <c r="N22" s="205">
        <v>2</v>
      </c>
      <c r="O22" s="205">
        <v>2</v>
      </c>
      <c r="P22" s="5">
        <v>1</v>
      </c>
      <c r="Q22" s="205">
        <v>1</v>
      </c>
      <c r="R22" s="205">
        <v>1</v>
      </c>
    </row>
    <row r="23" spans="1:18" ht="18" x14ac:dyDescent="0.25">
      <c r="A23" s="171"/>
      <c r="B23" s="205">
        <v>5</v>
      </c>
      <c r="C23" s="202" t="s">
        <v>158</v>
      </c>
      <c r="D23" s="5">
        <v>11</v>
      </c>
      <c r="E23" s="205">
        <v>10</v>
      </c>
      <c r="F23" s="205">
        <v>4</v>
      </c>
      <c r="G23" s="5">
        <v>2</v>
      </c>
      <c r="H23" s="205">
        <v>2</v>
      </c>
      <c r="I23" s="205">
        <v>2</v>
      </c>
      <c r="J23" s="5">
        <v>4</v>
      </c>
      <c r="K23" s="205">
        <v>3</v>
      </c>
      <c r="L23" s="205">
        <v>2</v>
      </c>
      <c r="M23" s="5">
        <v>2</v>
      </c>
      <c r="N23" s="205">
        <v>2</v>
      </c>
      <c r="O23" s="205">
        <v>2</v>
      </c>
      <c r="P23" s="5">
        <v>1</v>
      </c>
      <c r="Q23" s="205">
        <v>1</v>
      </c>
      <c r="R23" s="205">
        <v>1</v>
      </c>
    </row>
    <row r="24" spans="1:18" ht="48" customHeight="1" x14ac:dyDescent="0.25">
      <c r="A24" s="171"/>
      <c r="B24" s="205">
        <v>6</v>
      </c>
      <c r="C24" s="202" t="s">
        <v>159</v>
      </c>
      <c r="D24" s="5">
        <v>70</v>
      </c>
      <c r="E24" s="205">
        <v>68</v>
      </c>
      <c r="F24" s="205">
        <v>15</v>
      </c>
      <c r="G24" s="5">
        <v>8</v>
      </c>
      <c r="H24" s="205">
        <v>8</v>
      </c>
      <c r="I24" s="205">
        <v>7</v>
      </c>
      <c r="J24" s="5">
        <v>25</v>
      </c>
      <c r="K24" s="205">
        <v>25</v>
      </c>
      <c r="L24" s="205">
        <v>12</v>
      </c>
      <c r="M24" s="5">
        <v>3</v>
      </c>
      <c r="N24" s="205">
        <v>3</v>
      </c>
      <c r="O24" s="205">
        <v>3</v>
      </c>
      <c r="P24" s="5">
        <v>2</v>
      </c>
      <c r="Q24" s="205">
        <v>2</v>
      </c>
      <c r="R24" s="205">
        <v>2</v>
      </c>
    </row>
    <row r="25" spans="1:18" ht="18" x14ac:dyDescent="0.25">
      <c r="A25" s="161" t="s">
        <v>48</v>
      </c>
      <c r="B25" s="211"/>
      <c r="C25" s="162"/>
      <c r="D25" s="209">
        <f>SUM(D26:D28)</f>
        <v>153</v>
      </c>
      <c r="E25" s="209">
        <f t="shared" ref="E25:R25" si="2">SUM(E26:E28)</f>
        <v>152</v>
      </c>
      <c r="F25" s="209">
        <f t="shared" si="2"/>
        <v>115</v>
      </c>
      <c r="G25" s="209">
        <f t="shared" si="2"/>
        <v>19</v>
      </c>
      <c r="H25" s="209">
        <f t="shared" si="2"/>
        <v>19</v>
      </c>
      <c r="I25" s="209">
        <f t="shared" si="2"/>
        <v>19</v>
      </c>
      <c r="J25" s="209">
        <f t="shared" si="2"/>
        <v>19</v>
      </c>
      <c r="K25" s="209">
        <f t="shared" si="2"/>
        <v>19</v>
      </c>
      <c r="L25" s="209">
        <f t="shared" si="2"/>
        <v>19</v>
      </c>
      <c r="M25" s="209">
        <f t="shared" si="2"/>
        <v>24</v>
      </c>
      <c r="N25" s="209">
        <f t="shared" si="2"/>
        <v>24</v>
      </c>
      <c r="O25" s="209">
        <f t="shared" si="2"/>
        <v>24</v>
      </c>
      <c r="P25" s="209">
        <f t="shared" si="2"/>
        <v>4</v>
      </c>
      <c r="Q25" s="209">
        <f t="shared" si="2"/>
        <v>4</v>
      </c>
      <c r="R25" s="209">
        <f t="shared" si="2"/>
        <v>3</v>
      </c>
    </row>
    <row r="26" spans="1:18" ht="31.5" x14ac:dyDescent="0.25">
      <c r="A26" s="368"/>
      <c r="B26" s="205">
        <v>1</v>
      </c>
      <c r="C26" s="4" t="s">
        <v>68</v>
      </c>
      <c r="D26" s="5">
        <v>56</v>
      </c>
      <c r="E26" s="205">
        <v>56</v>
      </c>
      <c r="F26" s="205">
        <v>40</v>
      </c>
      <c r="G26" s="5">
        <v>10</v>
      </c>
      <c r="H26" s="205">
        <v>10</v>
      </c>
      <c r="I26" s="205">
        <v>10</v>
      </c>
      <c r="J26" s="5">
        <v>12</v>
      </c>
      <c r="K26" s="205">
        <v>12</v>
      </c>
      <c r="L26" s="205">
        <v>12</v>
      </c>
      <c r="M26" s="5">
        <v>11</v>
      </c>
      <c r="N26" s="205">
        <v>11</v>
      </c>
      <c r="O26" s="205">
        <v>11</v>
      </c>
      <c r="P26" s="5">
        <v>1</v>
      </c>
      <c r="Q26" s="205">
        <v>1</v>
      </c>
      <c r="R26" s="205">
        <v>1</v>
      </c>
    </row>
    <row r="27" spans="1:18" x14ac:dyDescent="0.25">
      <c r="A27" s="368"/>
      <c r="B27" s="205">
        <v>2</v>
      </c>
      <c r="C27" s="4" t="s">
        <v>69</v>
      </c>
      <c r="D27" s="5">
        <v>56</v>
      </c>
      <c r="E27" s="205">
        <v>56</v>
      </c>
      <c r="F27" s="205">
        <v>45</v>
      </c>
      <c r="G27" s="5">
        <v>7</v>
      </c>
      <c r="H27" s="205">
        <v>7</v>
      </c>
      <c r="I27" s="205">
        <v>7</v>
      </c>
      <c r="J27" s="5">
        <v>5</v>
      </c>
      <c r="K27" s="205">
        <v>5</v>
      </c>
      <c r="L27" s="205">
        <v>5</v>
      </c>
      <c r="M27" s="5">
        <v>10</v>
      </c>
      <c r="N27" s="205">
        <v>10</v>
      </c>
      <c r="O27" s="205">
        <v>10</v>
      </c>
      <c r="P27" s="5">
        <v>2</v>
      </c>
      <c r="Q27" s="205">
        <v>2</v>
      </c>
      <c r="R27" s="205">
        <v>1</v>
      </c>
    </row>
    <row r="28" spans="1:18" x14ac:dyDescent="0.25">
      <c r="A28" s="368"/>
      <c r="B28" s="205">
        <v>3</v>
      </c>
      <c r="C28" s="4" t="s">
        <v>70</v>
      </c>
      <c r="D28" s="5">
        <v>41</v>
      </c>
      <c r="E28" s="205">
        <v>40</v>
      </c>
      <c r="F28" s="205">
        <v>30</v>
      </c>
      <c r="G28" s="5">
        <v>2</v>
      </c>
      <c r="H28" s="205">
        <v>2</v>
      </c>
      <c r="I28" s="205">
        <v>2</v>
      </c>
      <c r="J28" s="5">
        <v>2</v>
      </c>
      <c r="K28" s="205">
        <v>2</v>
      </c>
      <c r="L28" s="205">
        <v>2</v>
      </c>
      <c r="M28" s="5">
        <v>3</v>
      </c>
      <c r="N28" s="205">
        <v>3</v>
      </c>
      <c r="O28" s="205">
        <v>3</v>
      </c>
      <c r="P28" s="5">
        <v>1</v>
      </c>
      <c r="Q28" s="205">
        <v>1</v>
      </c>
      <c r="R28" s="205">
        <v>1</v>
      </c>
    </row>
    <row r="29" spans="1:18" ht="18" x14ac:dyDescent="0.25">
      <c r="A29" s="161" t="s">
        <v>49</v>
      </c>
      <c r="B29" s="211"/>
      <c r="C29" s="162"/>
      <c r="D29" s="209">
        <f>SUM(D30:D31)</f>
        <v>2</v>
      </c>
      <c r="E29" s="209">
        <f t="shared" ref="E29:R29" si="3">SUM(E30:E31)</f>
        <v>2</v>
      </c>
      <c r="F29" s="209">
        <f t="shared" si="3"/>
        <v>2</v>
      </c>
      <c r="G29" s="209">
        <f t="shared" si="3"/>
        <v>2</v>
      </c>
      <c r="H29" s="209">
        <f t="shared" si="3"/>
        <v>2</v>
      </c>
      <c r="I29" s="209">
        <f t="shared" si="3"/>
        <v>2</v>
      </c>
      <c r="J29" s="209">
        <f t="shared" si="3"/>
        <v>2</v>
      </c>
      <c r="K29" s="209">
        <f t="shared" si="3"/>
        <v>2</v>
      </c>
      <c r="L29" s="209">
        <f t="shared" si="3"/>
        <v>2</v>
      </c>
      <c r="M29" s="209">
        <f t="shared" si="3"/>
        <v>2</v>
      </c>
      <c r="N29" s="209">
        <f t="shared" si="3"/>
        <v>2</v>
      </c>
      <c r="O29" s="209">
        <f t="shared" si="3"/>
        <v>2</v>
      </c>
      <c r="P29" s="209">
        <f t="shared" si="3"/>
        <v>1</v>
      </c>
      <c r="Q29" s="209">
        <f t="shared" si="3"/>
        <v>1</v>
      </c>
      <c r="R29" s="209">
        <f t="shared" si="3"/>
        <v>1</v>
      </c>
    </row>
    <row r="30" spans="1:18" x14ac:dyDescent="0.25">
      <c r="A30" s="368"/>
      <c r="B30" s="215">
        <v>1</v>
      </c>
      <c r="C30" s="216" t="s">
        <v>101</v>
      </c>
      <c r="D30" s="217">
        <v>1</v>
      </c>
      <c r="E30" s="215">
        <v>1</v>
      </c>
      <c r="F30" s="215">
        <v>1</v>
      </c>
      <c r="G30" s="217">
        <v>1</v>
      </c>
      <c r="H30" s="217">
        <v>1</v>
      </c>
      <c r="I30" s="217">
        <v>1</v>
      </c>
      <c r="J30" s="217">
        <v>1</v>
      </c>
      <c r="K30" s="217">
        <v>1</v>
      </c>
      <c r="L30" s="217">
        <v>1</v>
      </c>
      <c r="M30" s="217">
        <v>1</v>
      </c>
      <c r="N30" s="217">
        <v>1</v>
      </c>
      <c r="O30" s="217">
        <v>1</v>
      </c>
      <c r="P30" s="217">
        <v>1</v>
      </c>
      <c r="Q30" s="215">
        <v>1</v>
      </c>
      <c r="R30" s="215">
        <v>1</v>
      </c>
    </row>
    <row r="31" spans="1:18" x14ac:dyDescent="0.25">
      <c r="A31" s="368"/>
      <c r="B31" s="215">
        <v>2</v>
      </c>
      <c r="C31" s="216" t="s">
        <v>102</v>
      </c>
      <c r="D31" s="217">
        <v>1</v>
      </c>
      <c r="E31" s="215">
        <v>1</v>
      </c>
      <c r="F31" s="215">
        <v>1</v>
      </c>
      <c r="G31" s="217">
        <v>1</v>
      </c>
      <c r="H31" s="217">
        <v>1</v>
      </c>
      <c r="I31" s="217">
        <v>1</v>
      </c>
      <c r="J31" s="217">
        <v>1</v>
      </c>
      <c r="K31" s="217">
        <v>1</v>
      </c>
      <c r="L31" s="217">
        <v>1</v>
      </c>
      <c r="M31" s="217">
        <v>1</v>
      </c>
      <c r="N31" s="217">
        <v>1</v>
      </c>
      <c r="O31" s="217">
        <v>1</v>
      </c>
      <c r="P31" s="217">
        <v>0</v>
      </c>
      <c r="Q31" s="215"/>
      <c r="R31" s="215"/>
    </row>
    <row r="32" spans="1:18" ht="18" x14ac:dyDescent="0.25">
      <c r="A32" s="161" t="s">
        <v>50</v>
      </c>
      <c r="B32" s="211"/>
      <c r="C32" s="162"/>
      <c r="D32" s="209">
        <f>SUM(D33:D41)</f>
        <v>175</v>
      </c>
      <c r="E32" s="209">
        <f t="shared" ref="E32:R32" si="4">SUM(E33:E41)</f>
        <v>154</v>
      </c>
      <c r="F32" s="209">
        <f t="shared" si="4"/>
        <v>89</v>
      </c>
      <c r="G32" s="209">
        <f t="shared" si="4"/>
        <v>52</v>
      </c>
      <c r="H32" s="209">
        <f t="shared" si="4"/>
        <v>51</v>
      </c>
      <c r="I32" s="209">
        <f t="shared" si="4"/>
        <v>29</v>
      </c>
      <c r="J32" s="209">
        <f t="shared" si="4"/>
        <v>46</v>
      </c>
      <c r="K32" s="209">
        <f t="shared" si="4"/>
        <v>46</v>
      </c>
      <c r="L32" s="209">
        <f t="shared" si="4"/>
        <v>39</v>
      </c>
      <c r="M32" s="209">
        <f t="shared" si="4"/>
        <v>37</v>
      </c>
      <c r="N32" s="209">
        <f t="shared" si="4"/>
        <v>36</v>
      </c>
      <c r="O32" s="209">
        <f t="shared" si="4"/>
        <v>26</v>
      </c>
      <c r="P32" s="209">
        <f t="shared" si="4"/>
        <v>8</v>
      </c>
      <c r="Q32" s="209">
        <f t="shared" si="4"/>
        <v>8</v>
      </c>
      <c r="R32" s="209">
        <f t="shared" si="4"/>
        <v>7</v>
      </c>
    </row>
    <row r="33" spans="1:18" x14ac:dyDescent="0.25">
      <c r="A33" s="368"/>
      <c r="B33" s="130">
        <v>1</v>
      </c>
      <c r="C33" s="134" t="s">
        <v>114</v>
      </c>
      <c r="D33" s="204">
        <v>21</v>
      </c>
      <c r="E33" s="204">
        <v>18</v>
      </c>
      <c r="F33" s="204">
        <v>10</v>
      </c>
      <c r="G33" s="204">
        <v>5</v>
      </c>
      <c r="H33" s="204">
        <v>5</v>
      </c>
      <c r="I33" s="204">
        <v>2</v>
      </c>
      <c r="J33" s="204">
        <v>5</v>
      </c>
      <c r="K33" s="204">
        <v>5</v>
      </c>
      <c r="L33" s="204">
        <v>5</v>
      </c>
      <c r="M33" s="204">
        <v>9</v>
      </c>
      <c r="N33" s="204">
        <v>8</v>
      </c>
      <c r="O33" s="204">
        <v>2</v>
      </c>
      <c r="P33" s="204">
        <v>1</v>
      </c>
      <c r="Q33" s="204">
        <v>1</v>
      </c>
      <c r="R33" s="204">
        <v>1</v>
      </c>
    </row>
    <row r="34" spans="1:18" x14ac:dyDescent="0.25">
      <c r="A34" s="368"/>
      <c r="B34" s="130">
        <v>2</v>
      </c>
      <c r="C34" s="134" t="s">
        <v>115</v>
      </c>
      <c r="D34" s="204">
        <v>28</v>
      </c>
      <c r="E34" s="204">
        <v>20</v>
      </c>
      <c r="F34" s="204">
        <v>10</v>
      </c>
      <c r="G34" s="204">
        <v>8</v>
      </c>
      <c r="H34" s="204">
        <v>7</v>
      </c>
      <c r="I34" s="204">
        <v>2</v>
      </c>
      <c r="J34" s="204">
        <v>8</v>
      </c>
      <c r="K34" s="204">
        <v>8</v>
      </c>
      <c r="L34" s="204">
        <v>4</v>
      </c>
      <c r="M34" s="204">
        <v>5</v>
      </c>
      <c r="N34" s="204">
        <v>5</v>
      </c>
      <c r="O34" s="204">
        <v>2</v>
      </c>
      <c r="P34" s="204">
        <v>1</v>
      </c>
      <c r="Q34" s="204">
        <v>1</v>
      </c>
      <c r="R34" s="204">
        <v>1</v>
      </c>
    </row>
    <row r="35" spans="1:18" x14ac:dyDescent="0.25">
      <c r="A35" s="368"/>
      <c r="B35" s="130">
        <v>3</v>
      </c>
      <c r="C35" s="134" t="s">
        <v>116</v>
      </c>
      <c r="D35" s="204">
        <v>39</v>
      </c>
      <c r="E35" s="204">
        <v>35</v>
      </c>
      <c r="F35" s="204">
        <v>15</v>
      </c>
      <c r="G35" s="204">
        <v>13</v>
      </c>
      <c r="H35" s="204">
        <v>13</v>
      </c>
      <c r="I35" s="204">
        <v>5</v>
      </c>
      <c r="J35" s="204">
        <v>10</v>
      </c>
      <c r="K35" s="204">
        <v>10</v>
      </c>
      <c r="L35" s="204">
        <v>7</v>
      </c>
      <c r="M35" s="204">
        <v>6</v>
      </c>
      <c r="N35" s="204">
        <v>6</v>
      </c>
      <c r="O35" s="204">
        <v>6</v>
      </c>
      <c r="P35" s="204">
        <v>1</v>
      </c>
      <c r="Q35" s="204">
        <v>1</v>
      </c>
      <c r="R35" s="204">
        <v>1</v>
      </c>
    </row>
    <row r="36" spans="1:18" x14ac:dyDescent="0.25">
      <c r="A36" s="368"/>
      <c r="B36" s="130">
        <v>4</v>
      </c>
      <c r="C36" s="134" t="s">
        <v>117</v>
      </c>
      <c r="D36" s="204">
        <v>20</v>
      </c>
      <c r="E36" s="204">
        <v>19</v>
      </c>
      <c r="F36" s="204">
        <v>10</v>
      </c>
      <c r="G36" s="204">
        <v>5</v>
      </c>
      <c r="H36" s="204">
        <v>5</v>
      </c>
      <c r="I36" s="204">
        <v>3</v>
      </c>
      <c r="J36" s="204">
        <v>4</v>
      </c>
      <c r="K36" s="204">
        <v>4</v>
      </c>
      <c r="L36" s="204">
        <v>4</v>
      </c>
      <c r="M36" s="204">
        <v>2</v>
      </c>
      <c r="N36" s="204">
        <v>2</v>
      </c>
      <c r="O36" s="204">
        <v>2</v>
      </c>
      <c r="P36" s="204">
        <v>1</v>
      </c>
      <c r="Q36" s="204">
        <v>1</v>
      </c>
      <c r="R36" s="204">
        <v>1</v>
      </c>
    </row>
    <row r="37" spans="1:18" x14ac:dyDescent="0.25">
      <c r="A37" s="368"/>
      <c r="B37" s="130">
        <v>5</v>
      </c>
      <c r="C37" s="134" t="s">
        <v>118</v>
      </c>
      <c r="D37" s="204">
        <v>21</v>
      </c>
      <c r="E37" s="204">
        <v>17</v>
      </c>
      <c r="F37" s="204">
        <v>8</v>
      </c>
      <c r="G37" s="204">
        <v>6</v>
      </c>
      <c r="H37" s="204">
        <v>6</v>
      </c>
      <c r="I37" s="204">
        <v>4</v>
      </c>
      <c r="J37" s="204">
        <v>3</v>
      </c>
      <c r="K37" s="204">
        <v>3</v>
      </c>
      <c r="L37" s="204">
        <v>3</v>
      </c>
      <c r="M37" s="204">
        <v>3</v>
      </c>
      <c r="N37" s="204">
        <v>3</v>
      </c>
      <c r="O37" s="204">
        <v>2</v>
      </c>
      <c r="P37" s="204">
        <v>1</v>
      </c>
      <c r="Q37" s="204">
        <v>1</v>
      </c>
      <c r="R37" s="204">
        <v>1</v>
      </c>
    </row>
    <row r="38" spans="1:18" x14ac:dyDescent="0.25">
      <c r="A38" s="368"/>
      <c r="B38" s="130">
        <v>6</v>
      </c>
      <c r="C38" s="134" t="s">
        <v>119</v>
      </c>
      <c r="D38" s="204">
        <v>19</v>
      </c>
      <c r="E38" s="204">
        <v>19</v>
      </c>
      <c r="F38" s="204">
        <v>14</v>
      </c>
      <c r="G38" s="204">
        <v>6</v>
      </c>
      <c r="H38" s="204">
        <v>6</v>
      </c>
      <c r="I38" s="204">
        <v>6</v>
      </c>
      <c r="J38" s="204">
        <v>10</v>
      </c>
      <c r="K38" s="204">
        <v>10</v>
      </c>
      <c r="L38" s="204">
        <v>10</v>
      </c>
      <c r="M38" s="204">
        <v>5</v>
      </c>
      <c r="N38" s="204">
        <v>5</v>
      </c>
      <c r="O38" s="204">
        <v>5</v>
      </c>
      <c r="P38" s="204">
        <v>1</v>
      </c>
      <c r="Q38" s="204">
        <v>1</v>
      </c>
      <c r="R38" s="204">
        <v>1</v>
      </c>
    </row>
    <row r="39" spans="1:18" x14ac:dyDescent="0.25">
      <c r="A39" s="368"/>
      <c r="B39" s="130">
        <v>7</v>
      </c>
      <c r="C39" s="134" t="s">
        <v>120</v>
      </c>
      <c r="D39" s="204">
        <v>15</v>
      </c>
      <c r="E39" s="204">
        <v>14</v>
      </c>
      <c r="F39" s="204">
        <v>10</v>
      </c>
      <c r="G39" s="204">
        <v>6</v>
      </c>
      <c r="H39" s="204">
        <v>6</v>
      </c>
      <c r="I39" s="204">
        <v>4</v>
      </c>
      <c r="J39" s="204">
        <v>4</v>
      </c>
      <c r="K39" s="204">
        <v>4</v>
      </c>
      <c r="L39" s="204">
        <v>4</v>
      </c>
      <c r="M39" s="204">
        <v>4</v>
      </c>
      <c r="N39" s="204">
        <v>4</v>
      </c>
      <c r="O39" s="204">
        <v>4</v>
      </c>
      <c r="P39" s="204">
        <v>1</v>
      </c>
      <c r="Q39" s="204">
        <v>1</v>
      </c>
      <c r="R39" s="204">
        <v>1</v>
      </c>
    </row>
    <row r="40" spans="1:18" x14ac:dyDescent="0.25">
      <c r="A40" s="368"/>
      <c r="B40" s="130">
        <v>8</v>
      </c>
      <c r="C40" s="134" t="s">
        <v>121</v>
      </c>
      <c r="D40" s="204">
        <v>7</v>
      </c>
      <c r="E40" s="204">
        <v>7</v>
      </c>
      <c r="F40" s="204">
        <v>7</v>
      </c>
      <c r="G40" s="204">
        <v>1</v>
      </c>
      <c r="H40" s="204">
        <v>1</v>
      </c>
      <c r="I40" s="204">
        <v>1</v>
      </c>
      <c r="J40" s="204">
        <v>1</v>
      </c>
      <c r="K40" s="204">
        <v>1</v>
      </c>
      <c r="L40" s="204">
        <v>1</v>
      </c>
      <c r="M40" s="204">
        <v>1</v>
      </c>
      <c r="N40" s="204">
        <v>1</v>
      </c>
      <c r="O40" s="204">
        <v>1</v>
      </c>
      <c r="P40" s="204">
        <v>1</v>
      </c>
      <c r="Q40" s="204">
        <v>1</v>
      </c>
      <c r="R40" s="204">
        <v>0</v>
      </c>
    </row>
    <row r="41" spans="1:18" x14ac:dyDescent="0.25">
      <c r="A41" s="368"/>
      <c r="B41" s="130">
        <v>9</v>
      </c>
      <c r="C41" s="134" t="s">
        <v>122</v>
      </c>
      <c r="D41" s="204">
        <v>5</v>
      </c>
      <c r="E41" s="204">
        <v>5</v>
      </c>
      <c r="F41" s="204">
        <v>5</v>
      </c>
      <c r="G41" s="204">
        <v>2</v>
      </c>
      <c r="H41" s="204">
        <v>2</v>
      </c>
      <c r="I41" s="204">
        <v>2</v>
      </c>
      <c r="J41" s="204">
        <v>1</v>
      </c>
      <c r="K41" s="204">
        <v>1</v>
      </c>
      <c r="L41" s="204">
        <v>1</v>
      </c>
      <c r="M41" s="204">
        <v>2</v>
      </c>
      <c r="N41" s="204">
        <v>2</v>
      </c>
      <c r="O41" s="204">
        <v>2</v>
      </c>
      <c r="P41" s="204">
        <v>0</v>
      </c>
      <c r="Q41" s="204"/>
      <c r="R41" s="204"/>
    </row>
    <row r="42" spans="1:18" ht="18" x14ac:dyDescent="0.25">
      <c r="A42" s="161" t="s">
        <v>209</v>
      </c>
      <c r="B42" s="211"/>
      <c r="C42" s="162"/>
      <c r="D42" s="209">
        <f>SUM(D43)</f>
        <v>4</v>
      </c>
      <c r="E42" s="209">
        <f t="shared" ref="E42:R42" si="5">SUM(E43)</f>
        <v>4</v>
      </c>
      <c r="F42" s="209">
        <f t="shared" si="5"/>
        <v>4</v>
      </c>
      <c r="G42" s="209">
        <f t="shared" si="5"/>
        <v>4</v>
      </c>
      <c r="H42" s="209">
        <f t="shared" si="5"/>
        <v>2</v>
      </c>
      <c r="I42" s="209">
        <f t="shared" si="5"/>
        <v>2</v>
      </c>
      <c r="J42" s="209">
        <f t="shared" si="5"/>
        <v>2</v>
      </c>
      <c r="K42" s="209">
        <f t="shared" si="5"/>
        <v>2</v>
      </c>
      <c r="L42" s="209">
        <f t="shared" si="5"/>
        <v>2</v>
      </c>
      <c r="M42" s="209">
        <f t="shared" si="5"/>
        <v>2</v>
      </c>
      <c r="N42" s="209">
        <f t="shared" si="5"/>
        <v>2</v>
      </c>
      <c r="O42" s="209">
        <f t="shared" si="5"/>
        <v>2</v>
      </c>
      <c r="P42" s="209">
        <f t="shared" si="5"/>
        <v>1</v>
      </c>
      <c r="Q42" s="209">
        <f t="shared" si="5"/>
        <v>1</v>
      </c>
      <c r="R42" s="209">
        <f t="shared" si="5"/>
        <v>1</v>
      </c>
    </row>
    <row r="43" spans="1:18" ht="18" x14ac:dyDescent="0.25">
      <c r="A43" s="171"/>
      <c r="B43" s="130">
        <v>1</v>
      </c>
      <c r="C43" s="134" t="s">
        <v>128</v>
      </c>
      <c r="D43" s="204">
        <v>4</v>
      </c>
      <c r="E43" s="204">
        <v>4</v>
      </c>
      <c r="F43" s="204">
        <v>4</v>
      </c>
      <c r="G43" s="204">
        <v>4</v>
      </c>
      <c r="H43" s="204">
        <v>2</v>
      </c>
      <c r="I43" s="204">
        <v>2</v>
      </c>
      <c r="J43" s="204">
        <v>2</v>
      </c>
      <c r="K43" s="204">
        <v>2</v>
      </c>
      <c r="L43" s="204">
        <v>2</v>
      </c>
      <c r="M43" s="204">
        <v>2</v>
      </c>
      <c r="N43" s="204">
        <v>2</v>
      </c>
      <c r="O43" s="204">
        <v>2</v>
      </c>
      <c r="P43" s="204">
        <v>1</v>
      </c>
      <c r="Q43" s="204">
        <v>1</v>
      </c>
      <c r="R43" s="204">
        <v>1</v>
      </c>
    </row>
    <row r="44" spans="1:18" ht="18" x14ac:dyDescent="0.25">
      <c r="A44" s="161" t="s">
        <v>210</v>
      </c>
      <c r="B44" s="211"/>
      <c r="C44" s="162"/>
      <c r="D44" s="209">
        <f>SUM(D45:D51)</f>
        <v>59</v>
      </c>
      <c r="E44" s="209">
        <f t="shared" ref="E44:R44" si="6">SUM(E45:E51)</f>
        <v>57</v>
      </c>
      <c r="F44" s="209">
        <f t="shared" si="6"/>
        <v>31</v>
      </c>
      <c r="G44" s="209">
        <f t="shared" si="6"/>
        <v>15</v>
      </c>
      <c r="H44" s="209">
        <f t="shared" si="6"/>
        <v>12</v>
      </c>
      <c r="I44" s="209">
        <f t="shared" si="6"/>
        <v>9</v>
      </c>
      <c r="J44" s="209">
        <f t="shared" si="6"/>
        <v>12</v>
      </c>
      <c r="K44" s="209">
        <f t="shared" si="6"/>
        <v>12</v>
      </c>
      <c r="L44" s="209">
        <f t="shared" si="6"/>
        <v>12</v>
      </c>
      <c r="M44" s="209">
        <f t="shared" si="6"/>
        <v>13</v>
      </c>
      <c r="N44" s="209">
        <f t="shared" si="6"/>
        <v>13</v>
      </c>
      <c r="O44" s="209">
        <f t="shared" si="6"/>
        <v>10</v>
      </c>
      <c r="P44" s="209">
        <f t="shared" si="6"/>
        <v>7</v>
      </c>
      <c r="Q44" s="209">
        <f t="shared" si="6"/>
        <v>7</v>
      </c>
      <c r="R44" s="209">
        <f t="shared" si="6"/>
        <v>6</v>
      </c>
    </row>
    <row r="45" spans="1:18" ht="18" x14ac:dyDescent="0.25">
      <c r="A45" s="171"/>
      <c r="B45" s="130">
        <v>1</v>
      </c>
      <c r="C45" s="134" t="s">
        <v>79</v>
      </c>
      <c r="D45" s="204">
        <v>32</v>
      </c>
      <c r="E45" s="204">
        <v>30</v>
      </c>
      <c r="F45" s="204">
        <v>12</v>
      </c>
      <c r="G45" s="204">
        <v>5</v>
      </c>
      <c r="H45" s="204">
        <v>3</v>
      </c>
      <c r="I45" s="204">
        <v>3</v>
      </c>
      <c r="J45" s="204">
        <v>5</v>
      </c>
      <c r="K45" s="204">
        <v>5</v>
      </c>
      <c r="L45" s="204">
        <v>5</v>
      </c>
      <c r="M45" s="204">
        <v>4</v>
      </c>
      <c r="N45" s="204">
        <v>4</v>
      </c>
      <c r="O45" s="204">
        <v>4</v>
      </c>
      <c r="P45" s="204">
        <v>3</v>
      </c>
      <c r="Q45" s="204">
        <v>3</v>
      </c>
      <c r="R45" s="204">
        <v>2</v>
      </c>
    </row>
    <row r="46" spans="1:18" ht="18" x14ac:dyDescent="0.25">
      <c r="A46" s="218"/>
      <c r="B46" s="130">
        <v>2</v>
      </c>
      <c r="C46" s="134" t="s">
        <v>80</v>
      </c>
      <c r="D46" s="204">
        <v>3</v>
      </c>
      <c r="E46" s="204">
        <v>3</v>
      </c>
      <c r="F46" s="204">
        <v>3</v>
      </c>
      <c r="G46" s="204"/>
      <c r="H46" s="204"/>
      <c r="I46" s="204"/>
      <c r="J46" s="204">
        <v>1</v>
      </c>
      <c r="K46" s="204">
        <v>1</v>
      </c>
      <c r="L46" s="204">
        <v>1</v>
      </c>
      <c r="M46" s="204">
        <v>1</v>
      </c>
      <c r="N46" s="204">
        <v>1</v>
      </c>
      <c r="O46" s="204">
        <v>1</v>
      </c>
      <c r="P46" s="204">
        <v>1</v>
      </c>
      <c r="Q46" s="204">
        <v>1</v>
      </c>
      <c r="R46" s="204">
        <v>1</v>
      </c>
    </row>
    <row r="47" spans="1:18" ht="18" x14ac:dyDescent="0.25">
      <c r="A47" s="171"/>
      <c r="B47" s="130">
        <v>3</v>
      </c>
      <c r="C47" s="134" t="s">
        <v>81</v>
      </c>
      <c r="D47" s="204">
        <v>4</v>
      </c>
      <c r="E47" s="204">
        <v>4</v>
      </c>
      <c r="F47" s="204">
        <v>2</v>
      </c>
      <c r="G47" s="204">
        <v>1</v>
      </c>
      <c r="H47" s="204">
        <v>1</v>
      </c>
      <c r="I47" s="204">
        <v>1</v>
      </c>
      <c r="J47" s="204">
        <v>1</v>
      </c>
      <c r="K47" s="204">
        <v>1</v>
      </c>
      <c r="L47" s="204">
        <v>1</v>
      </c>
      <c r="M47" s="204">
        <v>1</v>
      </c>
      <c r="N47" s="204">
        <v>1</v>
      </c>
      <c r="O47" s="204">
        <v>1</v>
      </c>
      <c r="P47" s="204">
        <v>1</v>
      </c>
      <c r="Q47" s="204">
        <v>1</v>
      </c>
      <c r="R47" s="204">
        <v>1</v>
      </c>
    </row>
    <row r="48" spans="1:18" ht="18" x14ac:dyDescent="0.25">
      <c r="A48" s="171"/>
      <c r="B48" s="130">
        <v>4</v>
      </c>
      <c r="C48" s="134" t="s">
        <v>82</v>
      </c>
      <c r="D48" s="204">
        <v>9</v>
      </c>
      <c r="E48" s="204">
        <v>9</v>
      </c>
      <c r="F48" s="204">
        <v>9</v>
      </c>
      <c r="G48" s="204">
        <v>5</v>
      </c>
      <c r="H48" s="204">
        <v>5</v>
      </c>
      <c r="I48" s="204">
        <v>3</v>
      </c>
      <c r="J48" s="204">
        <v>3</v>
      </c>
      <c r="K48" s="204">
        <v>3</v>
      </c>
      <c r="L48" s="204">
        <v>3</v>
      </c>
      <c r="M48" s="204">
        <v>6</v>
      </c>
      <c r="N48" s="204">
        <v>6</v>
      </c>
      <c r="O48" s="204">
        <v>3</v>
      </c>
      <c r="P48" s="204">
        <v>1</v>
      </c>
      <c r="Q48" s="204">
        <v>1</v>
      </c>
      <c r="R48" s="204">
        <v>1</v>
      </c>
    </row>
    <row r="49" spans="1:18" ht="18" x14ac:dyDescent="0.25">
      <c r="A49" s="171"/>
      <c r="B49" s="130">
        <v>5</v>
      </c>
      <c r="C49" s="134" t="s">
        <v>83</v>
      </c>
      <c r="D49" s="204">
        <v>3</v>
      </c>
      <c r="E49" s="204">
        <v>3</v>
      </c>
      <c r="F49" s="204">
        <v>3</v>
      </c>
      <c r="G49" s="204">
        <v>1</v>
      </c>
      <c r="H49" s="204">
        <v>1</v>
      </c>
      <c r="I49" s="204">
        <v>1</v>
      </c>
      <c r="J49" s="204">
        <v>1</v>
      </c>
      <c r="K49" s="204">
        <v>1</v>
      </c>
      <c r="L49" s="204">
        <v>1</v>
      </c>
      <c r="M49" s="204">
        <v>1</v>
      </c>
      <c r="N49" s="204">
        <v>1</v>
      </c>
      <c r="O49" s="204">
        <v>1</v>
      </c>
      <c r="P49" s="204" t="s">
        <v>249</v>
      </c>
      <c r="Q49" s="204"/>
      <c r="R49" s="204"/>
    </row>
    <row r="50" spans="1:18" ht="18" x14ac:dyDescent="0.25">
      <c r="A50" s="171"/>
      <c r="B50" s="130">
        <v>6</v>
      </c>
      <c r="C50" s="134" t="s">
        <v>84</v>
      </c>
      <c r="D50" s="204">
        <v>8</v>
      </c>
      <c r="E50" s="204">
        <v>8</v>
      </c>
      <c r="F50" s="204">
        <v>2</v>
      </c>
      <c r="G50" s="204">
        <v>3</v>
      </c>
      <c r="H50" s="204">
        <v>2</v>
      </c>
      <c r="I50" s="204">
        <v>1</v>
      </c>
      <c r="J50" s="204">
        <v>1</v>
      </c>
      <c r="K50" s="204">
        <v>1</v>
      </c>
      <c r="L50" s="204">
        <v>1</v>
      </c>
      <c r="M50" s="204" t="s">
        <v>249</v>
      </c>
      <c r="N50" s="204"/>
      <c r="O50" s="204"/>
      <c r="P50" s="204">
        <v>1</v>
      </c>
      <c r="Q50" s="204">
        <v>1</v>
      </c>
      <c r="R50" s="204">
        <v>1</v>
      </c>
    </row>
    <row r="51" spans="1:18" ht="18" x14ac:dyDescent="0.25">
      <c r="A51" s="171"/>
      <c r="B51" s="130">
        <v>7</v>
      </c>
      <c r="C51" s="134" t="s">
        <v>85</v>
      </c>
      <c r="D51" s="204" t="s">
        <v>250</v>
      </c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</row>
    <row r="52" spans="1:18" ht="18" x14ac:dyDescent="0.25">
      <c r="A52" s="161" t="s">
        <v>51</v>
      </c>
      <c r="B52" s="211"/>
      <c r="C52" s="162"/>
      <c r="D52" s="209">
        <f>SUM(D53:D55)</f>
        <v>84</v>
      </c>
      <c r="E52" s="209">
        <f t="shared" ref="E52:R52" si="7">SUM(E53:E55)</f>
        <v>60</v>
      </c>
      <c r="F52" s="209">
        <f t="shared" si="7"/>
        <v>16</v>
      </c>
      <c r="G52" s="209">
        <f t="shared" si="7"/>
        <v>28</v>
      </c>
      <c r="H52" s="209">
        <f t="shared" si="7"/>
        <v>14</v>
      </c>
      <c r="I52" s="209">
        <f t="shared" si="7"/>
        <v>7</v>
      </c>
      <c r="J52" s="209">
        <f t="shared" si="7"/>
        <v>11</v>
      </c>
      <c r="K52" s="209">
        <f t="shared" si="7"/>
        <v>6</v>
      </c>
      <c r="L52" s="209">
        <f t="shared" si="7"/>
        <v>4</v>
      </c>
      <c r="M52" s="209">
        <f t="shared" si="7"/>
        <v>19</v>
      </c>
      <c r="N52" s="209">
        <f t="shared" si="7"/>
        <v>10</v>
      </c>
      <c r="O52" s="209">
        <f t="shared" si="7"/>
        <v>4</v>
      </c>
      <c r="P52" s="209">
        <f t="shared" si="7"/>
        <v>3</v>
      </c>
      <c r="Q52" s="209">
        <f t="shared" si="7"/>
        <v>3</v>
      </c>
      <c r="R52" s="209">
        <f t="shared" si="7"/>
        <v>3</v>
      </c>
    </row>
    <row r="53" spans="1:18" ht="18" x14ac:dyDescent="0.25">
      <c r="A53" s="171"/>
      <c r="B53" s="130">
        <v>1</v>
      </c>
      <c r="C53" s="134" t="s">
        <v>111</v>
      </c>
      <c r="D53" s="204">
        <v>35</v>
      </c>
      <c r="E53" s="204">
        <v>24</v>
      </c>
      <c r="F53" s="204">
        <v>4</v>
      </c>
      <c r="G53" s="204">
        <v>13</v>
      </c>
      <c r="H53" s="204">
        <v>6</v>
      </c>
      <c r="I53" s="204">
        <v>2</v>
      </c>
      <c r="J53" s="204">
        <v>5</v>
      </c>
      <c r="K53" s="204">
        <v>2</v>
      </c>
      <c r="L53" s="204">
        <v>1</v>
      </c>
      <c r="M53" s="204">
        <v>11</v>
      </c>
      <c r="N53" s="204">
        <v>6</v>
      </c>
      <c r="O53" s="204">
        <v>1</v>
      </c>
      <c r="P53" s="204">
        <v>1</v>
      </c>
      <c r="Q53" s="204">
        <v>1</v>
      </c>
      <c r="R53" s="204">
        <v>1</v>
      </c>
    </row>
    <row r="54" spans="1:18" ht="18" x14ac:dyDescent="0.25">
      <c r="A54" s="171"/>
      <c r="B54" s="130">
        <v>2</v>
      </c>
      <c r="C54" s="134" t="s">
        <v>112</v>
      </c>
      <c r="D54" s="204">
        <v>24</v>
      </c>
      <c r="E54" s="204">
        <v>17</v>
      </c>
      <c r="F54" s="204">
        <v>5</v>
      </c>
      <c r="G54" s="204">
        <v>9</v>
      </c>
      <c r="H54" s="204">
        <v>4</v>
      </c>
      <c r="I54" s="204">
        <v>2</v>
      </c>
      <c r="J54" s="204">
        <v>4</v>
      </c>
      <c r="K54" s="204">
        <v>2</v>
      </c>
      <c r="L54" s="204">
        <v>1</v>
      </c>
      <c r="M54" s="204">
        <v>6</v>
      </c>
      <c r="N54" s="204">
        <v>2</v>
      </c>
      <c r="O54" s="204">
        <v>1</v>
      </c>
      <c r="P54" s="204">
        <v>1</v>
      </c>
      <c r="Q54" s="204">
        <v>1</v>
      </c>
      <c r="R54" s="204">
        <v>1</v>
      </c>
    </row>
    <row r="55" spans="1:18" ht="18" x14ac:dyDescent="0.25">
      <c r="A55" s="171"/>
      <c r="B55" s="130">
        <v>3</v>
      </c>
      <c r="C55" s="134" t="s">
        <v>113</v>
      </c>
      <c r="D55" s="204">
        <v>25</v>
      </c>
      <c r="E55" s="204">
        <v>19</v>
      </c>
      <c r="F55" s="204">
        <v>7</v>
      </c>
      <c r="G55" s="204">
        <v>6</v>
      </c>
      <c r="H55" s="204">
        <v>4</v>
      </c>
      <c r="I55" s="204">
        <v>3</v>
      </c>
      <c r="J55" s="204">
        <v>2</v>
      </c>
      <c r="K55" s="204">
        <v>2</v>
      </c>
      <c r="L55" s="204">
        <v>2</v>
      </c>
      <c r="M55" s="204">
        <v>2</v>
      </c>
      <c r="N55" s="204">
        <v>2</v>
      </c>
      <c r="O55" s="204">
        <v>2</v>
      </c>
      <c r="P55" s="204">
        <v>1</v>
      </c>
      <c r="Q55" s="204">
        <v>1</v>
      </c>
      <c r="R55" s="204">
        <v>1</v>
      </c>
    </row>
    <row r="56" spans="1:18" ht="18" x14ac:dyDescent="0.25">
      <c r="A56" s="200" t="s">
        <v>211</v>
      </c>
      <c r="B56" s="130"/>
      <c r="C56" s="13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</row>
    <row r="57" spans="1:18" ht="18" x14ac:dyDescent="0.25">
      <c r="A57" s="161" t="s">
        <v>52</v>
      </c>
      <c r="B57" s="211"/>
      <c r="C57" s="162"/>
      <c r="D57" s="209">
        <f>SUM(D58)</f>
        <v>14</v>
      </c>
      <c r="E57" s="209">
        <f t="shared" ref="E57:R57" si="8">SUM(E58)</f>
        <v>14</v>
      </c>
      <c r="F57" s="209">
        <f t="shared" si="8"/>
        <v>5</v>
      </c>
      <c r="G57" s="209">
        <f t="shared" si="8"/>
        <v>3</v>
      </c>
      <c r="H57" s="209">
        <f t="shared" si="8"/>
        <v>3</v>
      </c>
      <c r="I57" s="209">
        <f t="shared" si="8"/>
        <v>0</v>
      </c>
      <c r="J57" s="209">
        <f t="shared" si="8"/>
        <v>2</v>
      </c>
      <c r="K57" s="209">
        <f t="shared" si="8"/>
        <v>2</v>
      </c>
      <c r="L57" s="209">
        <f t="shared" si="8"/>
        <v>2</v>
      </c>
      <c r="M57" s="209">
        <f t="shared" si="8"/>
        <v>2</v>
      </c>
      <c r="N57" s="209">
        <f t="shared" si="8"/>
        <v>2</v>
      </c>
      <c r="O57" s="209">
        <f t="shared" si="8"/>
        <v>2</v>
      </c>
      <c r="P57" s="209">
        <f t="shared" si="8"/>
        <v>0</v>
      </c>
      <c r="Q57" s="209">
        <f t="shared" si="8"/>
        <v>0</v>
      </c>
      <c r="R57" s="209">
        <f t="shared" si="8"/>
        <v>0</v>
      </c>
    </row>
    <row r="58" spans="1:18" ht="18" x14ac:dyDescent="0.25">
      <c r="A58" s="171"/>
      <c r="B58" s="130">
        <v>1</v>
      </c>
      <c r="C58" s="134" t="s">
        <v>86</v>
      </c>
      <c r="D58" s="204">
        <v>14</v>
      </c>
      <c r="E58" s="204">
        <v>14</v>
      </c>
      <c r="F58" s="204">
        <v>5</v>
      </c>
      <c r="G58" s="204">
        <v>3</v>
      </c>
      <c r="H58" s="204">
        <v>3</v>
      </c>
      <c r="I58" s="204">
        <v>0</v>
      </c>
      <c r="J58" s="204">
        <v>2</v>
      </c>
      <c r="K58" s="204">
        <v>2</v>
      </c>
      <c r="L58" s="204">
        <v>2</v>
      </c>
      <c r="M58" s="204">
        <v>2</v>
      </c>
      <c r="N58" s="204">
        <v>2</v>
      </c>
      <c r="O58" s="204">
        <v>2</v>
      </c>
      <c r="P58" s="204"/>
      <c r="Q58" s="204"/>
      <c r="R58" s="204"/>
    </row>
    <row r="59" spans="1:18" ht="18" x14ac:dyDescent="0.25">
      <c r="A59" s="161" t="s">
        <v>53</v>
      </c>
      <c r="B59" s="211"/>
      <c r="C59" s="162"/>
      <c r="D59" s="209">
        <f>SUM(D60:D63)</f>
        <v>135</v>
      </c>
      <c r="E59" s="209">
        <f t="shared" ref="E59:R59" si="9">SUM(E60:E63)</f>
        <v>127</v>
      </c>
      <c r="F59" s="209">
        <f t="shared" si="9"/>
        <v>25</v>
      </c>
      <c r="G59" s="209">
        <f t="shared" si="9"/>
        <v>23</v>
      </c>
      <c r="H59" s="209">
        <f t="shared" si="9"/>
        <v>23</v>
      </c>
      <c r="I59" s="209">
        <f t="shared" si="9"/>
        <v>8</v>
      </c>
      <c r="J59" s="209">
        <f t="shared" si="9"/>
        <v>11</v>
      </c>
      <c r="K59" s="209">
        <f t="shared" si="9"/>
        <v>9</v>
      </c>
      <c r="L59" s="209">
        <f t="shared" si="9"/>
        <v>8</v>
      </c>
      <c r="M59" s="209">
        <f t="shared" si="9"/>
        <v>27</v>
      </c>
      <c r="N59" s="209">
        <f t="shared" si="9"/>
        <v>17</v>
      </c>
      <c r="O59" s="209">
        <f t="shared" si="9"/>
        <v>10</v>
      </c>
      <c r="P59" s="209">
        <f t="shared" si="9"/>
        <v>3</v>
      </c>
      <c r="Q59" s="209">
        <f t="shared" si="9"/>
        <v>3</v>
      </c>
      <c r="R59" s="209">
        <f t="shared" si="9"/>
        <v>3</v>
      </c>
    </row>
    <row r="60" spans="1:18" ht="18" x14ac:dyDescent="0.25">
      <c r="A60" s="171"/>
      <c r="B60" s="130">
        <v>1</v>
      </c>
      <c r="C60" s="134" t="s">
        <v>194</v>
      </c>
      <c r="D60" s="204">
        <v>43</v>
      </c>
      <c r="E60" s="204">
        <v>41</v>
      </c>
      <c r="F60" s="204">
        <v>8</v>
      </c>
      <c r="G60" s="204">
        <v>6</v>
      </c>
      <c r="H60" s="204">
        <v>6</v>
      </c>
      <c r="I60" s="204">
        <v>2</v>
      </c>
      <c r="J60" s="204">
        <v>4</v>
      </c>
      <c r="K60" s="204">
        <v>2</v>
      </c>
      <c r="L60" s="204">
        <v>3</v>
      </c>
      <c r="M60" s="204">
        <v>5</v>
      </c>
      <c r="N60" s="204">
        <v>3</v>
      </c>
      <c r="O60" s="204">
        <v>3</v>
      </c>
      <c r="P60" s="204">
        <v>1</v>
      </c>
      <c r="Q60" s="204">
        <v>1</v>
      </c>
      <c r="R60" s="204">
        <v>1</v>
      </c>
    </row>
    <row r="61" spans="1:18" ht="18" x14ac:dyDescent="0.25">
      <c r="A61" s="171"/>
      <c r="B61" s="130">
        <v>2</v>
      </c>
      <c r="C61" s="134" t="s">
        <v>219</v>
      </c>
      <c r="D61" s="204">
        <v>40</v>
      </c>
      <c r="E61" s="204">
        <v>36</v>
      </c>
      <c r="F61" s="204">
        <v>8</v>
      </c>
      <c r="G61" s="204">
        <v>9</v>
      </c>
      <c r="H61" s="204">
        <v>9</v>
      </c>
      <c r="I61" s="204">
        <v>2</v>
      </c>
      <c r="J61" s="204">
        <v>3</v>
      </c>
      <c r="K61" s="204">
        <v>3</v>
      </c>
      <c r="L61" s="204">
        <v>3</v>
      </c>
      <c r="M61" s="204">
        <v>9</v>
      </c>
      <c r="N61" s="204">
        <v>8</v>
      </c>
      <c r="O61" s="204">
        <v>3</v>
      </c>
      <c r="P61" s="204">
        <v>1</v>
      </c>
      <c r="Q61" s="204">
        <v>1</v>
      </c>
      <c r="R61" s="204">
        <v>1</v>
      </c>
    </row>
    <row r="62" spans="1:18" ht="18" x14ac:dyDescent="0.25">
      <c r="A62" s="171"/>
      <c r="B62" s="130">
        <v>3</v>
      </c>
      <c r="C62" s="134" t="s">
        <v>195</v>
      </c>
      <c r="D62" s="204">
        <v>37</v>
      </c>
      <c r="E62" s="204">
        <v>35</v>
      </c>
      <c r="F62" s="204">
        <v>4</v>
      </c>
      <c r="G62" s="204">
        <v>5</v>
      </c>
      <c r="H62" s="204">
        <v>5</v>
      </c>
      <c r="I62" s="204">
        <v>2</v>
      </c>
      <c r="J62" s="204">
        <v>4</v>
      </c>
      <c r="K62" s="204">
        <v>4</v>
      </c>
      <c r="L62" s="204">
        <v>2</v>
      </c>
      <c r="M62" s="204">
        <v>11</v>
      </c>
      <c r="N62" s="204">
        <v>4</v>
      </c>
      <c r="O62" s="204">
        <v>2</v>
      </c>
      <c r="P62" s="204">
        <v>1</v>
      </c>
      <c r="Q62" s="204">
        <v>1</v>
      </c>
      <c r="R62" s="204">
        <v>1</v>
      </c>
    </row>
    <row r="63" spans="1:18" ht="18" x14ac:dyDescent="0.25">
      <c r="A63" s="171"/>
      <c r="B63" s="130">
        <v>4</v>
      </c>
      <c r="C63" s="134" t="s">
        <v>196</v>
      </c>
      <c r="D63" s="204">
        <v>15</v>
      </c>
      <c r="E63" s="204">
        <v>15</v>
      </c>
      <c r="F63" s="204">
        <v>5</v>
      </c>
      <c r="G63" s="204">
        <v>3</v>
      </c>
      <c r="H63" s="204">
        <v>3</v>
      </c>
      <c r="I63" s="204">
        <v>2</v>
      </c>
      <c r="J63" s="204"/>
      <c r="K63" s="204"/>
      <c r="L63" s="204"/>
      <c r="M63" s="204">
        <v>2</v>
      </c>
      <c r="N63" s="204">
        <v>2</v>
      </c>
      <c r="O63" s="204">
        <v>2</v>
      </c>
      <c r="P63" s="204"/>
      <c r="Q63" s="204"/>
      <c r="R63" s="204"/>
    </row>
    <row r="64" spans="1:18" ht="18" x14ac:dyDescent="0.25">
      <c r="A64" s="161" t="s">
        <v>54</v>
      </c>
      <c r="B64" s="211"/>
      <c r="C64" s="162"/>
      <c r="D64" s="209">
        <f>SUM(D65:D73)</f>
        <v>33</v>
      </c>
      <c r="E64" s="209">
        <f>SUM(E65:E73)</f>
        <v>0</v>
      </c>
      <c r="F64" s="209">
        <f t="shared" ref="F64:R64" si="10">SUM(F65:F73)</f>
        <v>33</v>
      </c>
      <c r="G64" s="209">
        <f t="shared" si="10"/>
        <v>17</v>
      </c>
      <c r="H64" s="209">
        <f t="shared" si="10"/>
        <v>0</v>
      </c>
      <c r="I64" s="209">
        <f t="shared" si="10"/>
        <v>17</v>
      </c>
      <c r="J64" s="209">
        <f t="shared" si="10"/>
        <v>16</v>
      </c>
      <c r="K64" s="209">
        <f t="shared" si="10"/>
        <v>0</v>
      </c>
      <c r="L64" s="209">
        <f t="shared" si="10"/>
        <v>16</v>
      </c>
      <c r="M64" s="209">
        <f t="shared" si="10"/>
        <v>13</v>
      </c>
      <c r="N64" s="209">
        <f t="shared" si="10"/>
        <v>0</v>
      </c>
      <c r="O64" s="209">
        <f t="shared" si="10"/>
        <v>13</v>
      </c>
      <c r="P64" s="209">
        <f t="shared" si="10"/>
        <v>5</v>
      </c>
      <c r="Q64" s="209">
        <f t="shared" si="10"/>
        <v>0</v>
      </c>
      <c r="R64" s="209">
        <f t="shared" si="10"/>
        <v>5</v>
      </c>
    </row>
    <row r="65" spans="1:18" ht="37.5" x14ac:dyDescent="0.25">
      <c r="A65" s="171"/>
      <c r="B65" s="208">
        <v>1</v>
      </c>
      <c r="C65" s="206" t="s">
        <v>89</v>
      </c>
      <c r="D65" s="369" t="s">
        <v>251</v>
      </c>
      <c r="E65" s="369"/>
      <c r="F65" s="369"/>
      <c r="G65" s="5"/>
      <c r="H65" s="208"/>
      <c r="I65" s="208"/>
      <c r="J65" s="5"/>
      <c r="K65" s="208"/>
      <c r="L65" s="208"/>
      <c r="M65" s="5"/>
      <c r="N65" s="208"/>
      <c r="O65" s="208"/>
      <c r="P65" s="5"/>
      <c r="Q65" s="208"/>
      <c r="R65" s="208"/>
    </row>
    <row r="66" spans="1:18" ht="37.5" x14ac:dyDescent="0.25">
      <c r="A66" s="171"/>
      <c r="B66" s="208">
        <v>2</v>
      </c>
      <c r="C66" s="206" t="s">
        <v>90</v>
      </c>
      <c r="D66" s="5">
        <v>10</v>
      </c>
      <c r="E66" s="208"/>
      <c r="F66" s="208">
        <v>10</v>
      </c>
      <c r="G66" s="5">
        <v>2</v>
      </c>
      <c r="H66" s="208"/>
      <c r="I66" s="208">
        <v>2</v>
      </c>
      <c r="J66" s="5">
        <v>4</v>
      </c>
      <c r="K66" s="208"/>
      <c r="L66" s="5">
        <v>4</v>
      </c>
      <c r="M66" s="5">
        <v>2</v>
      </c>
      <c r="N66" s="208"/>
      <c r="O66" s="5">
        <v>2</v>
      </c>
      <c r="P66" s="5">
        <v>1</v>
      </c>
      <c r="Q66" s="208"/>
      <c r="R66" s="208">
        <v>1</v>
      </c>
    </row>
    <row r="67" spans="1:18" ht="18.75" x14ac:dyDescent="0.25">
      <c r="A67" s="171"/>
      <c r="B67" s="208">
        <v>3</v>
      </c>
      <c r="C67" s="206" t="s">
        <v>91</v>
      </c>
      <c r="D67" s="5">
        <v>8</v>
      </c>
      <c r="E67" s="208"/>
      <c r="F67" s="208">
        <v>8</v>
      </c>
      <c r="G67" s="5">
        <v>6</v>
      </c>
      <c r="H67" s="208"/>
      <c r="I67" s="5">
        <v>6</v>
      </c>
      <c r="J67" s="5">
        <v>5</v>
      </c>
      <c r="K67" s="208"/>
      <c r="L67" s="5">
        <v>5</v>
      </c>
      <c r="M67" s="5">
        <v>4</v>
      </c>
      <c r="N67" s="208"/>
      <c r="O67" s="5">
        <v>4</v>
      </c>
      <c r="P67" s="5">
        <v>1</v>
      </c>
      <c r="Q67" s="208"/>
      <c r="R67" s="208">
        <v>1</v>
      </c>
    </row>
    <row r="68" spans="1:18" ht="37.5" x14ac:dyDescent="0.25">
      <c r="A68" s="171"/>
      <c r="B68" s="208">
        <v>4</v>
      </c>
      <c r="C68" s="206" t="s">
        <v>92</v>
      </c>
      <c r="D68" s="5">
        <v>4</v>
      </c>
      <c r="E68" s="208"/>
      <c r="F68" s="208">
        <v>4</v>
      </c>
      <c r="G68" s="5">
        <v>2</v>
      </c>
      <c r="H68" s="208"/>
      <c r="I68" s="5">
        <v>2</v>
      </c>
      <c r="J68" s="5">
        <v>2</v>
      </c>
      <c r="K68" s="208"/>
      <c r="L68" s="5">
        <v>2</v>
      </c>
      <c r="M68" s="5">
        <v>2</v>
      </c>
      <c r="N68" s="208"/>
      <c r="O68" s="5">
        <v>2</v>
      </c>
      <c r="P68" s="5">
        <v>1</v>
      </c>
      <c r="Q68" s="208"/>
      <c r="R68" s="208">
        <v>1</v>
      </c>
    </row>
    <row r="69" spans="1:18" ht="18.75" x14ac:dyDescent="0.25">
      <c r="A69" s="171"/>
      <c r="B69" s="208">
        <v>5</v>
      </c>
      <c r="C69" s="206" t="s">
        <v>93</v>
      </c>
      <c r="D69" s="5">
        <v>4</v>
      </c>
      <c r="E69" s="208"/>
      <c r="F69" s="208">
        <v>4</v>
      </c>
      <c r="G69" s="5">
        <v>2</v>
      </c>
      <c r="H69" s="208"/>
      <c r="I69" s="5">
        <v>2</v>
      </c>
      <c r="J69" s="5">
        <v>2</v>
      </c>
      <c r="K69" s="208"/>
      <c r="L69" s="5">
        <v>2</v>
      </c>
      <c r="M69" s="5">
        <v>2</v>
      </c>
      <c r="N69" s="208"/>
      <c r="O69" s="5">
        <v>2</v>
      </c>
      <c r="P69" s="5">
        <v>1</v>
      </c>
      <c r="Q69" s="208"/>
      <c r="R69" s="208">
        <v>1</v>
      </c>
    </row>
    <row r="70" spans="1:18" ht="37.5" x14ac:dyDescent="0.25">
      <c r="A70" s="171"/>
      <c r="B70" s="208">
        <v>6</v>
      </c>
      <c r="C70" s="206" t="s">
        <v>94</v>
      </c>
      <c r="D70" s="369" t="s">
        <v>251</v>
      </c>
      <c r="E70" s="369"/>
      <c r="F70" s="369"/>
      <c r="G70" s="5"/>
      <c r="H70" s="208"/>
      <c r="I70" s="5"/>
      <c r="J70" s="5"/>
      <c r="K70" s="208"/>
      <c r="L70" s="5"/>
      <c r="M70" s="5"/>
      <c r="N70" s="208"/>
      <c r="O70" s="5"/>
      <c r="P70" s="5"/>
      <c r="Q70" s="208"/>
      <c r="R70" s="208"/>
    </row>
    <row r="71" spans="1:18" ht="37.5" x14ac:dyDescent="0.25">
      <c r="A71" s="171"/>
      <c r="B71" s="208">
        <v>7</v>
      </c>
      <c r="C71" s="206" t="s">
        <v>95</v>
      </c>
      <c r="D71" s="5">
        <v>2</v>
      </c>
      <c r="E71" s="208"/>
      <c r="F71" s="208">
        <v>2</v>
      </c>
      <c r="G71" s="5">
        <v>1</v>
      </c>
      <c r="H71" s="208"/>
      <c r="I71" s="5">
        <v>1</v>
      </c>
      <c r="J71" s="5">
        <v>1</v>
      </c>
      <c r="K71" s="208"/>
      <c r="L71" s="5">
        <v>1</v>
      </c>
      <c r="M71" s="5">
        <v>1</v>
      </c>
      <c r="N71" s="208"/>
      <c r="O71" s="5">
        <v>1</v>
      </c>
      <c r="P71" s="5"/>
      <c r="Q71" s="208"/>
      <c r="R71" s="208"/>
    </row>
    <row r="72" spans="1:18" ht="37.5" x14ac:dyDescent="0.25">
      <c r="A72" s="171"/>
      <c r="B72" s="208">
        <v>8</v>
      </c>
      <c r="C72" s="206" t="s">
        <v>96</v>
      </c>
      <c r="D72" s="5">
        <v>2</v>
      </c>
      <c r="E72" s="208"/>
      <c r="F72" s="208">
        <v>2</v>
      </c>
      <c r="G72" s="5">
        <v>1</v>
      </c>
      <c r="H72" s="208"/>
      <c r="I72" s="5">
        <v>1</v>
      </c>
      <c r="J72" s="5">
        <v>1</v>
      </c>
      <c r="K72" s="208"/>
      <c r="L72" s="5">
        <v>1</v>
      </c>
      <c r="M72" s="5">
        <v>1</v>
      </c>
      <c r="N72" s="208"/>
      <c r="O72" s="5">
        <v>1</v>
      </c>
      <c r="P72" s="5"/>
      <c r="Q72" s="208"/>
      <c r="R72" s="208"/>
    </row>
    <row r="73" spans="1:18" ht="18.75" x14ac:dyDescent="0.25">
      <c r="A73" s="171"/>
      <c r="B73" s="208">
        <v>9</v>
      </c>
      <c r="C73" s="206" t="s">
        <v>97</v>
      </c>
      <c r="D73" s="5">
        <v>3</v>
      </c>
      <c r="E73" s="208"/>
      <c r="F73" s="208">
        <v>3</v>
      </c>
      <c r="G73" s="5">
        <v>3</v>
      </c>
      <c r="H73" s="208"/>
      <c r="I73" s="5">
        <v>3</v>
      </c>
      <c r="J73" s="5">
        <v>1</v>
      </c>
      <c r="K73" s="208"/>
      <c r="L73" s="5">
        <v>1</v>
      </c>
      <c r="M73" s="5">
        <v>1</v>
      </c>
      <c r="N73" s="208"/>
      <c r="O73" s="5">
        <v>1</v>
      </c>
      <c r="P73" s="5">
        <v>1</v>
      </c>
      <c r="Q73" s="208"/>
      <c r="R73" s="208">
        <v>1</v>
      </c>
    </row>
    <row r="74" spans="1:18" ht="18" x14ac:dyDescent="0.25">
      <c r="A74" s="161" t="s">
        <v>55</v>
      </c>
      <c r="B74" s="211"/>
      <c r="C74" s="162"/>
      <c r="D74" s="209">
        <f>SUM(D75:D79)</f>
        <v>95</v>
      </c>
      <c r="E74" s="209">
        <f t="shared" ref="E74:R74" si="11">SUM(E75:E79)</f>
        <v>92</v>
      </c>
      <c r="F74" s="209">
        <f t="shared" si="11"/>
        <v>89</v>
      </c>
      <c r="G74" s="209">
        <f t="shared" si="11"/>
        <v>47</v>
      </c>
      <c r="H74" s="209">
        <f t="shared" si="11"/>
        <v>47</v>
      </c>
      <c r="I74" s="209">
        <f>SUM(I75:I79)</f>
        <v>44</v>
      </c>
      <c r="J74" s="209">
        <f t="shared" si="11"/>
        <v>11</v>
      </c>
      <c r="K74" s="209">
        <f t="shared" si="11"/>
        <v>11</v>
      </c>
      <c r="L74" s="209">
        <f t="shared" si="11"/>
        <v>11</v>
      </c>
      <c r="M74" s="209">
        <f t="shared" si="11"/>
        <v>14</v>
      </c>
      <c r="N74" s="209">
        <f t="shared" si="11"/>
        <v>14</v>
      </c>
      <c r="O74" s="209">
        <f t="shared" si="11"/>
        <v>14</v>
      </c>
      <c r="P74" s="209">
        <f t="shared" si="11"/>
        <v>4</v>
      </c>
      <c r="Q74" s="209">
        <f t="shared" si="11"/>
        <v>4</v>
      </c>
      <c r="R74" s="209">
        <f t="shared" si="11"/>
        <v>4</v>
      </c>
    </row>
    <row r="75" spans="1:18" ht="18" x14ac:dyDescent="0.25">
      <c r="A75" s="171"/>
      <c r="B75" s="130">
        <v>1</v>
      </c>
      <c r="C75" s="134" t="s">
        <v>123</v>
      </c>
      <c r="D75" s="204">
        <v>32</v>
      </c>
      <c r="E75" s="204">
        <v>32</v>
      </c>
      <c r="F75" s="204">
        <v>30</v>
      </c>
      <c r="G75" s="204">
        <v>10</v>
      </c>
      <c r="H75" s="204">
        <v>10</v>
      </c>
      <c r="I75" s="204">
        <v>10</v>
      </c>
      <c r="J75" s="204">
        <v>3</v>
      </c>
      <c r="K75" s="204">
        <v>3</v>
      </c>
      <c r="L75" s="204">
        <v>3</v>
      </c>
      <c r="M75" s="204">
        <v>2</v>
      </c>
      <c r="N75" s="204">
        <v>2</v>
      </c>
      <c r="O75" s="204">
        <v>2</v>
      </c>
      <c r="P75" s="204">
        <v>1</v>
      </c>
      <c r="Q75" s="204">
        <v>1</v>
      </c>
      <c r="R75" s="204">
        <v>1</v>
      </c>
    </row>
    <row r="76" spans="1:18" ht="18" x14ac:dyDescent="0.25">
      <c r="A76" s="171"/>
      <c r="B76" s="130">
        <v>2</v>
      </c>
      <c r="C76" s="134" t="s">
        <v>124</v>
      </c>
      <c r="D76" s="204">
        <v>31</v>
      </c>
      <c r="E76" s="204">
        <v>29</v>
      </c>
      <c r="F76" s="204">
        <v>29</v>
      </c>
      <c r="G76" s="204">
        <v>27</v>
      </c>
      <c r="H76" s="204">
        <v>27</v>
      </c>
      <c r="I76" s="204">
        <v>24</v>
      </c>
      <c r="J76" s="204">
        <v>3</v>
      </c>
      <c r="K76" s="204">
        <v>3</v>
      </c>
      <c r="L76" s="204">
        <v>3</v>
      </c>
      <c r="M76" s="204">
        <v>5</v>
      </c>
      <c r="N76" s="204">
        <v>5</v>
      </c>
      <c r="O76" s="204">
        <v>5</v>
      </c>
      <c r="P76" s="204">
        <v>1</v>
      </c>
      <c r="Q76" s="204">
        <v>1</v>
      </c>
      <c r="R76" s="204">
        <v>1</v>
      </c>
    </row>
    <row r="77" spans="1:18" ht="18" x14ac:dyDescent="0.25">
      <c r="A77" s="171"/>
      <c r="B77" s="130">
        <v>3</v>
      </c>
      <c r="C77" s="134" t="s">
        <v>125</v>
      </c>
      <c r="D77" s="204">
        <v>11</v>
      </c>
      <c r="E77" s="204">
        <v>11</v>
      </c>
      <c r="F77" s="204">
        <v>11</v>
      </c>
      <c r="G77" s="204">
        <v>4</v>
      </c>
      <c r="H77" s="204">
        <v>4</v>
      </c>
      <c r="I77" s="204">
        <v>4</v>
      </c>
      <c r="J77" s="204">
        <v>2</v>
      </c>
      <c r="K77" s="204">
        <v>2</v>
      </c>
      <c r="L77" s="204">
        <v>2</v>
      </c>
      <c r="M77" s="204">
        <v>2</v>
      </c>
      <c r="N77" s="204">
        <v>2</v>
      </c>
      <c r="O77" s="204">
        <v>2</v>
      </c>
      <c r="P77" s="204">
        <v>1</v>
      </c>
      <c r="Q77" s="204">
        <v>1</v>
      </c>
      <c r="R77" s="204">
        <v>1</v>
      </c>
    </row>
    <row r="78" spans="1:18" ht="18" x14ac:dyDescent="0.25">
      <c r="A78" s="171"/>
      <c r="B78" s="130">
        <v>4</v>
      </c>
      <c r="C78" s="134" t="s">
        <v>126</v>
      </c>
      <c r="D78" s="204">
        <v>16</v>
      </c>
      <c r="E78" s="204">
        <v>15</v>
      </c>
      <c r="F78" s="204">
        <v>15</v>
      </c>
      <c r="G78" s="204">
        <v>3</v>
      </c>
      <c r="H78" s="204">
        <v>3</v>
      </c>
      <c r="I78" s="204">
        <v>3</v>
      </c>
      <c r="J78" s="204">
        <v>1</v>
      </c>
      <c r="K78" s="204">
        <v>1</v>
      </c>
      <c r="L78" s="204">
        <v>1</v>
      </c>
      <c r="M78" s="204">
        <v>3</v>
      </c>
      <c r="N78" s="204">
        <v>3</v>
      </c>
      <c r="O78" s="204">
        <v>3</v>
      </c>
      <c r="P78" s="204">
        <v>1</v>
      </c>
      <c r="Q78" s="204">
        <v>1</v>
      </c>
      <c r="R78" s="204">
        <v>1</v>
      </c>
    </row>
    <row r="79" spans="1:18" ht="18" x14ac:dyDescent="0.25">
      <c r="A79" s="171"/>
      <c r="B79" s="130">
        <v>5</v>
      </c>
      <c r="C79" s="134" t="s">
        <v>127</v>
      </c>
      <c r="D79" s="204">
        <v>5</v>
      </c>
      <c r="E79" s="204">
        <v>5</v>
      </c>
      <c r="F79" s="204">
        <v>4</v>
      </c>
      <c r="G79" s="204">
        <v>3</v>
      </c>
      <c r="H79" s="204">
        <v>3</v>
      </c>
      <c r="I79" s="204">
        <v>3</v>
      </c>
      <c r="J79" s="204">
        <v>2</v>
      </c>
      <c r="K79" s="204">
        <v>2</v>
      </c>
      <c r="L79" s="204">
        <v>2</v>
      </c>
      <c r="M79" s="204">
        <v>2</v>
      </c>
      <c r="N79" s="204">
        <v>2</v>
      </c>
      <c r="O79" s="204">
        <v>2</v>
      </c>
      <c r="P79" s="204">
        <v>0</v>
      </c>
      <c r="Q79" s="204">
        <v>0</v>
      </c>
      <c r="R79" s="204">
        <v>0</v>
      </c>
    </row>
    <row r="80" spans="1:18" ht="18" x14ac:dyDescent="0.25">
      <c r="A80" s="171" t="s">
        <v>212</v>
      </c>
      <c r="B80" s="130"/>
      <c r="C80" s="134"/>
      <c r="D80" s="204"/>
      <c r="E80" s="204"/>
      <c r="F80" s="204"/>
      <c r="G80" s="204"/>
      <c r="H80" s="204"/>
      <c r="I80" s="204"/>
      <c r="J80" s="204"/>
      <c r="K80" s="204"/>
      <c r="L80" s="204"/>
      <c r="M80" s="204"/>
      <c r="N80" s="204"/>
      <c r="O80" s="204"/>
      <c r="P80" s="204"/>
      <c r="Q80" s="204"/>
      <c r="R80" s="204"/>
    </row>
    <row r="81" spans="1:18" ht="18" x14ac:dyDescent="0.25">
      <c r="A81" s="161" t="s">
        <v>213</v>
      </c>
      <c r="B81" s="211"/>
      <c r="C81" s="162"/>
      <c r="D81" s="209">
        <f>SUM(D82:D86)</f>
        <v>86</v>
      </c>
      <c r="E81" s="209">
        <f t="shared" ref="E81:R81" si="12">SUM(E82:E86)</f>
        <v>84</v>
      </c>
      <c r="F81" s="209">
        <f t="shared" si="12"/>
        <v>28</v>
      </c>
      <c r="G81" s="209">
        <f t="shared" si="12"/>
        <v>11</v>
      </c>
      <c r="H81" s="209">
        <f t="shared" si="12"/>
        <v>11</v>
      </c>
      <c r="I81" s="209">
        <f t="shared" si="12"/>
        <v>8</v>
      </c>
      <c r="J81" s="209">
        <f t="shared" si="12"/>
        <v>14</v>
      </c>
      <c r="K81" s="209">
        <f t="shared" si="12"/>
        <v>14</v>
      </c>
      <c r="L81" s="209">
        <f t="shared" si="12"/>
        <v>12</v>
      </c>
      <c r="M81" s="209">
        <f t="shared" si="12"/>
        <v>8</v>
      </c>
      <c r="N81" s="209">
        <f t="shared" si="12"/>
        <v>8</v>
      </c>
      <c r="O81" s="209">
        <f t="shared" si="12"/>
        <v>7</v>
      </c>
      <c r="P81" s="209">
        <f t="shared" si="12"/>
        <v>4</v>
      </c>
      <c r="Q81" s="209">
        <f t="shared" si="12"/>
        <v>4</v>
      </c>
      <c r="R81" s="209">
        <f t="shared" si="12"/>
        <v>4</v>
      </c>
    </row>
    <row r="82" spans="1:18" ht="18" x14ac:dyDescent="0.25">
      <c r="A82" s="171"/>
      <c r="B82" s="130">
        <v>1</v>
      </c>
      <c r="C82" s="134" t="s">
        <v>220</v>
      </c>
      <c r="D82" s="204">
        <v>27</v>
      </c>
      <c r="E82" s="204">
        <v>27</v>
      </c>
      <c r="F82" s="204">
        <v>6</v>
      </c>
      <c r="G82" s="204">
        <v>1</v>
      </c>
      <c r="H82" s="204">
        <v>1</v>
      </c>
      <c r="I82" s="204">
        <v>1</v>
      </c>
      <c r="J82" s="204">
        <v>1</v>
      </c>
      <c r="K82" s="204">
        <v>1</v>
      </c>
      <c r="L82" s="204">
        <v>1</v>
      </c>
      <c r="M82" s="204">
        <v>1</v>
      </c>
      <c r="N82" s="204">
        <v>1</v>
      </c>
      <c r="O82" s="204">
        <v>1</v>
      </c>
      <c r="P82" s="204">
        <v>1</v>
      </c>
      <c r="Q82" s="204">
        <v>1</v>
      </c>
      <c r="R82" s="204">
        <v>1</v>
      </c>
    </row>
    <row r="83" spans="1:18" ht="18" x14ac:dyDescent="0.25">
      <c r="A83" s="171"/>
      <c r="B83" s="130">
        <v>2</v>
      </c>
      <c r="C83" s="134" t="s">
        <v>221</v>
      </c>
      <c r="D83" s="204">
        <v>32</v>
      </c>
      <c r="E83" s="204">
        <v>32</v>
      </c>
      <c r="F83" s="204">
        <v>10</v>
      </c>
      <c r="G83" s="204">
        <v>5</v>
      </c>
      <c r="H83" s="204">
        <v>5</v>
      </c>
      <c r="I83" s="204">
        <v>2</v>
      </c>
      <c r="J83" s="204">
        <v>8</v>
      </c>
      <c r="K83" s="204">
        <v>8</v>
      </c>
      <c r="L83" s="204">
        <v>6</v>
      </c>
      <c r="M83" s="204">
        <v>3</v>
      </c>
      <c r="N83" s="204">
        <v>3</v>
      </c>
      <c r="O83" s="204">
        <v>2</v>
      </c>
      <c r="P83" s="204">
        <v>1</v>
      </c>
      <c r="Q83" s="204">
        <v>1</v>
      </c>
      <c r="R83" s="204">
        <v>1</v>
      </c>
    </row>
    <row r="84" spans="1:18" ht="18" x14ac:dyDescent="0.25">
      <c r="A84" s="171"/>
      <c r="B84" s="130">
        <v>3</v>
      </c>
      <c r="C84" s="134" t="s">
        <v>222</v>
      </c>
      <c r="D84" s="204">
        <v>15</v>
      </c>
      <c r="E84" s="204">
        <v>13</v>
      </c>
      <c r="F84" s="204">
        <v>8</v>
      </c>
      <c r="G84" s="204">
        <v>4</v>
      </c>
      <c r="H84" s="204">
        <v>4</v>
      </c>
      <c r="I84" s="204">
        <v>4</v>
      </c>
      <c r="J84" s="204">
        <v>3</v>
      </c>
      <c r="K84" s="204">
        <v>3</v>
      </c>
      <c r="L84" s="204">
        <v>3</v>
      </c>
      <c r="M84" s="204">
        <v>3</v>
      </c>
      <c r="N84" s="204">
        <v>3</v>
      </c>
      <c r="O84" s="204">
        <v>3</v>
      </c>
      <c r="P84" s="204">
        <v>1</v>
      </c>
      <c r="Q84" s="204">
        <v>1</v>
      </c>
      <c r="R84" s="204">
        <v>1</v>
      </c>
    </row>
    <row r="85" spans="1:18" ht="18" x14ac:dyDescent="0.25">
      <c r="A85" s="171"/>
      <c r="B85" s="130">
        <v>4</v>
      </c>
      <c r="C85" s="134" t="s">
        <v>223</v>
      </c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04"/>
      <c r="P85" s="204"/>
      <c r="Q85" s="204"/>
      <c r="R85" s="204"/>
    </row>
    <row r="86" spans="1:18" ht="18" x14ac:dyDescent="0.25">
      <c r="A86" s="171"/>
      <c r="B86" s="130">
        <v>5</v>
      </c>
      <c r="C86" s="134" t="s">
        <v>224</v>
      </c>
      <c r="D86" s="204">
        <v>12</v>
      </c>
      <c r="E86" s="204">
        <v>12</v>
      </c>
      <c r="F86" s="204">
        <v>4</v>
      </c>
      <c r="G86" s="204">
        <v>1</v>
      </c>
      <c r="H86" s="204">
        <v>1</v>
      </c>
      <c r="I86" s="204">
        <v>1</v>
      </c>
      <c r="J86" s="204">
        <v>2</v>
      </c>
      <c r="K86" s="204">
        <v>2</v>
      </c>
      <c r="L86" s="204">
        <v>2</v>
      </c>
      <c r="M86" s="204">
        <v>1</v>
      </c>
      <c r="N86" s="204">
        <v>1</v>
      </c>
      <c r="O86" s="204">
        <v>1</v>
      </c>
      <c r="P86" s="204">
        <v>1</v>
      </c>
      <c r="Q86" s="204">
        <v>1</v>
      </c>
      <c r="R86" s="204">
        <v>1</v>
      </c>
    </row>
    <row r="87" spans="1:18" ht="18" x14ac:dyDescent="0.25">
      <c r="A87" s="161" t="s">
        <v>214</v>
      </c>
      <c r="B87" s="211"/>
      <c r="C87" s="162"/>
      <c r="D87" s="209">
        <f>SUM(D88)</f>
        <v>3</v>
      </c>
      <c r="E87" s="209">
        <f t="shared" ref="E87:R87" si="13">SUM(E88)</f>
        <v>3</v>
      </c>
      <c r="F87" s="209">
        <f t="shared" si="13"/>
        <v>3</v>
      </c>
      <c r="G87" s="209">
        <f t="shared" si="13"/>
        <v>3</v>
      </c>
      <c r="H87" s="209">
        <f t="shared" si="13"/>
        <v>3</v>
      </c>
      <c r="I87" s="209">
        <f t="shared" si="13"/>
        <v>3</v>
      </c>
      <c r="J87" s="209">
        <f t="shared" si="13"/>
        <v>3</v>
      </c>
      <c r="K87" s="209">
        <f t="shared" si="13"/>
        <v>3</v>
      </c>
      <c r="L87" s="209">
        <f t="shared" si="13"/>
        <v>3</v>
      </c>
      <c r="M87" s="209">
        <f t="shared" si="13"/>
        <v>3</v>
      </c>
      <c r="N87" s="209">
        <f t="shared" si="13"/>
        <v>3</v>
      </c>
      <c r="O87" s="209">
        <f t="shared" si="13"/>
        <v>3</v>
      </c>
      <c r="P87" s="209">
        <f t="shared" si="13"/>
        <v>3</v>
      </c>
      <c r="Q87" s="209">
        <f t="shared" si="13"/>
        <v>3</v>
      </c>
      <c r="R87" s="209">
        <f t="shared" si="13"/>
        <v>3</v>
      </c>
    </row>
    <row r="88" spans="1:18" ht="18" x14ac:dyDescent="0.25">
      <c r="A88" s="171"/>
      <c r="B88" s="130"/>
      <c r="C88" s="134"/>
      <c r="D88" s="204">
        <v>3</v>
      </c>
      <c r="E88" s="204">
        <v>3</v>
      </c>
      <c r="F88" s="204">
        <v>3</v>
      </c>
      <c r="G88" s="204">
        <v>3</v>
      </c>
      <c r="H88" s="204">
        <v>3</v>
      </c>
      <c r="I88" s="204">
        <v>3</v>
      </c>
      <c r="J88" s="204">
        <v>3</v>
      </c>
      <c r="K88" s="204">
        <v>3</v>
      </c>
      <c r="L88" s="204">
        <v>3</v>
      </c>
      <c r="M88" s="204">
        <v>3</v>
      </c>
      <c r="N88" s="204">
        <v>3</v>
      </c>
      <c r="O88" s="204">
        <v>3</v>
      </c>
      <c r="P88" s="204">
        <v>3</v>
      </c>
      <c r="Q88" s="204">
        <v>3</v>
      </c>
      <c r="R88" s="204">
        <v>3</v>
      </c>
    </row>
    <row r="89" spans="1:18" ht="18" x14ac:dyDescent="0.25">
      <c r="A89" s="161" t="s">
        <v>56</v>
      </c>
      <c r="B89" s="211"/>
      <c r="C89" s="162"/>
      <c r="D89" s="209">
        <f>SUM(D90:D91)</f>
        <v>81</v>
      </c>
      <c r="E89" s="209">
        <f t="shared" ref="E89:R89" si="14">SUM(E90:E91)</f>
        <v>69</v>
      </c>
      <c r="F89" s="209">
        <f t="shared" si="14"/>
        <v>26</v>
      </c>
      <c r="G89" s="209">
        <f t="shared" si="14"/>
        <v>13</v>
      </c>
      <c r="H89" s="209">
        <f t="shared" si="14"/>
        <v>9</v>
      </c>
      <c r="I89" s="209">
        <f t="shared" si="14"/>
        <v>7</v>
      </c>
      <c r="J89" s="209">
        <f t="shared" si="14"/>
        <v>16</v>
      </c>
      <c r="K89" s="209">
        <f t="shared" si="14"/>
        <v>13</v>
      </c>
      <c r="L89" s="209">
        <f t="shared" si="14"/>
        <v>8</v>
      </c>
      <c r="M89" s="209">
        <f t="shared" si="14"/>
        <v>19</v>
      </c>
      <c r="N89" s="209">
        <f t="shared" si="14"/>
        <v>15</v>
      </c>
      <c r="O89" s="209">
        <f t="shared" si="14"/>
        <v>7</v>
      </c>
      <c r="P89" s="209">
        <f t="shared" si="14"/>
        <v>2</v>
      </c>
      <c r="Q89" s="209">
        <f t="shared" si="14"/>
        <v>2</v>
      </c>
      <c r="R89" s="209">
        <f t="shared" si="14"/>
        <v>2</v>
      </c>
    </row>
    <row r="90" spans="1:18" ht="18" x14ac:dyDescent="0.25">
      <c r="A90" s="171"/>
      <c r="B90" s="130">
        <v>1</v>
      </c>
      <c r="C90" s="134" t="s">
        <v>235</v>
      </c>
      <c r="D90" s="204">
        <v>57</v>
      </c>
      <c r="E90" s="204">
        <v>51</v>
      </c>
      <c r="F90" s="204">
        <v>15</v>
      </c>
      <c r="G90" s="204">
        <v>8</v>
      </c>
      <c r="H90" s="204">
        <v>6</v>
      </c>
      <c r="I90" s="204">
        <v>4</v>
      </c>
      <c r="J90" s="204">
        <v>9</v>
      </c>
      <c r="K90" s="204">
        <v>9</v>
      </c>
      <c r="L90" s="204">
        <v>4</v>
      </c>
      <c r="M90" s="204">
        <v>13</v>
      </c>
      <c r="N90" s="204">
        <v>11</v>
      </c>
      <c r="O90" s="204">
        <v>4</v>
      </c>
      <c r="P90" s="204">
        <v>1</v>
      </c>
      <c r="Q90" s="204">
        <v>1</v>
      </c>
      <c r="R90" s="204">
        <v>1</v>
      </c>
    </row>
    <row r="91" spans="1:18" ht="18" x14ac:dyDescent="0.25">
      <c r="A91" s="171"/>
      <c r="B91" s="130">
        <v>2</v>
      </c>
      <c r="C91" s="134" t="s">
        <v>236</v>
      </c>
      <c r="D91" s="204">
        <v>24</v>
      </c>
      <c r="E91" s="204">
        <v>18</v>
      </c>
      <c r="F91" s="204">
        <v>11</v>
      </c>
      <c r="G91" s="204">
        <v>5</v>
      </c>
      <c r="H91" s="204">
        <v>3</v>
      </c>
      <c r="I91" s="204">
        <v>3</v>
      </c>
      <c r="J91" s="204">
        <v>7</v>
      </c>
      <c r="K91" s="204">
        <v>4</v>
      </c>
      <c r="L91" s="204">
        <v>4</v>
      </c>
      <c r="M91" s="204">
        <v>6</v>
      </c>
      <c r="N91" s="204">
        <v>4</v>
      </c>
      <c r="O91" s="204">
        <v>3</v>
      </c>
      <c r="P91" s="204">
        <v>1</v>
      </c>
      <c r="Q91" s="204">
        <v>1</v>
      </c>
      <c r="R91" s="204">
        <v>1</v>
      </c>
    </row>
    <row r="92" spans="1:18" ht="18" x14ac:dyDescent="0.25">
      <c r="A92" s="161" t="s">
        <v>57</v>
      </c>
      <c r="B92" s="211"/>
      <c r="C92" s="162"/>
      <c r="D92" s="209">
        <f>SUM(D93:D96)</f>
        <v>20</v>
      </c>
      <c r="E92" s="209">
        <f t="shared" ref="E92:R92" si="15">SUM(E93:E96)</f>
        <v>20</v>
      </c>
      <c r="F92" s="209">
        <f t="shared" si="15"/>
        <v>20</v>
      </c>
      <c r="G92" s="209">
        <f t="shared" si="15"/>
        <v>4</v>
      </c>
      <c r="H92" s="209">
        <f t="shared" si="15"/>
        <v>4</v>
      </c>
      <c r="I92" s="209">
        <f t="shared" si="15"/>
        <v>4</v>
      </c>
      <c r="J92" s="209">
        <f t="shared" si="15"/>
        <v>10</v>
      </c>
      <c r="K92" s="209">
        <f t="shared" si="15"/>
        <v>10</v>
      </c>
      <c r="L92" s="209">
        <f t="shared" si="15"/>
        <v>9</v>
      </c>
      <c r="M92" s="209">
        <f t="shared" si="15"/>
        <v>9</v>
      </c>
      <c r="N92" s="209">
        <f t="shared" si="15"/>
        <v>9</v>
      </c>
      <c r="O92" s="209">
        <f t="shared" si="15"/>
        <v>8</v>
      </c>
      <c r="P92" s="209">
        <f t="shared" si="15"/>
        <v>4</v>
      </c>
      <c r="Q92" s="209">
        <f t="shared" si="15"/>
        <v>4</v>
      </c>
      <c r="R92" s="209">
        <f t="shared" si="15"/>
        <v>4</v>
      </c>
    </row>
    <row r="93" spans="1:18" ht="18" x14ac:dyDescent="0.25">
      <c r="A93" s="171"/>
      <c r="B93" s="130">
        <v>1</v>
      </c>
      <c r="C93" s="134" t="s">
        <v>107</v>
      </c>
      <c r="D93" s="204">
        <v>7</v>
      </c>
      <c r="E93" s="204">
        <v>7</v>
      </c>
      <c r="F93" s="204">
        <v>7</v>
      </c>
      <c r="G93" s="204" t="s">
        <v>104</v>
      </c>
      <c r="H93" s="204" t="s">
        <v>104</v>
      </c>
      <c r="I93" s="204" t="s">
        <v>104</v>
      </c>
      <c r="J93" s="204">
        <v>3</v>
      </c>
      <c r="K93" s="204">
        <v>3</v>
      </c>
      <c r="L93" s="204">
        <v>3</v>
      </c>
      <c r="M93" s="204">
        <v>3</v>
      </c>
      <c r="N93" s="204">
        <v>3</v>
      </c>
      <c r="O93" s="204">
        <v>3</v>
      </c>
      <c r="P93" s="204">
        <v>1</v>
      </c>
      <c r="Q93" s="204">
        <v>1</v>
      </c>
      <c r="R93" s="204">
        <v>1</v>
      </c>
    </row>
    <row r="94" spans="1:18" ht="18" x14ac:dyDescent="0.25">
      <c r="A94" s="171"/>
      <c r="B94" s="130">
        <v>2</v>
      </c>
      <c r="C94" s="134" t="s">
        <v>108</v>
      </c>
      <c r="D94" s="204">
        <v>5</v>
      </c>
      <c r="E94" s="204">
        <v>5</v>
      </c>
      <c r="F94" s="204">
        <v>5</v>
      </c>
      <c r="G94" s="204">
        <v>2</v>
      </c>
      <c r="H94" s="204">
        <v>2</v>
      </c>
      <c r="I94" s="204">
        <v>2</v>
      </c>
      <c r="J94" s="204">
        <v>2</v>
      </c>
      <c r="K94" s="204">
        <v>2</v>
      </c>
      <c r="L94" s="204">
        <v>2</v>
      </c>
      <c r="M94" s="204">
        <v>3</v>
      </c>
      <c r="N94" s="204">
        <v>3</v>
      </c>
      <c r="O94" s="204">
        <v>3</v>
      </c>
      <c r="P94" s="204">
        <v>1</v>
      </c>
      <c r="Q94" s="204">
        <v>1</v>
      </c>
      <c r="R94" s="204">
        <v>1</v>
      </c>
    </row>
    <row r="95" spans="1:18" ht="18" x14ac:dyDescent="0.25">
      <c r="A95" s="171"/>
      <c r="B95" s="130">
        <v>3</v>
      </c>
      <c r="C95" s="134" t="s">
        <v>109</v>
      </c>
      <c r="D95" s="204">
        <v>5</v>
      </c>
      <c r="E95" s="204">
        <v>5</v>
      </c>
      <c r="F95" s="204">
        <v>5</v>
      </c>
      <c r="G95" s="204">
        <v>2</v>
      </c>
      <c r="H95" s="204">
        <v>2</v>
      </c>
      <c r="I95" s="204">
        <v>2</v>
      </c>
      <c r="J95" s="204">
        <v>3</v>
      </c>
      <c r="K95" s="204">
        <v>3</v>
      </c>
      <c r="L95" s="204">
        <v>2</v>
      </c>
      <c r="M95" s="204">
        <v>2</v>
      </c>
      <c r="N95" s="204">
        <v>2</v>
      </c>
      <c r="O95" s="204">
        <v>1</v>
      </c>
      <c r="P95" s="204">
        <v>1</v>
      </c>
      <c r="Q95" s="204">
        <v>1</v>
      </c>
      <c r="R95" s="204">
        <v>1</v>
      </c>
    </row>
    <row r="96" spans="1:18" ht="18" x14ac:dyDescent="0.25">
      <c r="A96" s="171"/>
      <c r="B96" s="130">
        <v>4</v>
      </c>
      <c r="C96" s="134" t="s">
        <v>110</v>
      </c>
      <c r="D96" s="204">
        <v>3</v>
      </c>
      <c r="E96" s="204">
        <v>3</v>
      </c>
      <c r="F96" s="204">
        <v>3</v>
      </c>
      <c r="G96" s="204" t="s">
        <v>104</v>
      </c>
      <c r="H96" s="204" t="s">
        <v>104</v>
      </c>
      <c r="I96" s="204" t="s">
        <v>104</v>
      </c>
      <c r="J96" s="204">
        <v>2</v>
      </c>
      <c r="K96" s="204">
        <v>2</v>
      </c>
      <c r="L96" s="204">
        <v>2</v>
      </c>
      <c r="M96" s="204">
        <v>1</v>
      </c>
      <c r="N96" s="204">
        <v>1</v>
      </c>
      <c r="O96" s="204">
        <v>1</v>
      </c>
      <c r="P96" s="204">
        <v>1</v>
      </c>
      <c r="Q96" s="204">
        <v>1</v>
      </c>
      <c r="R96" s="204">
        <v>1</v>
      </c>
    </row>
    <row r="97" spans="1:18" ht="18" x14ac:dyDescent="0.25">
      <c r="A97" s="161" t="s">
        <v>58</v>
      </c>
      <c r="B97" s="211"/>
      <c r="C97" s="162"/>
      <c r="D97" s="209">
        <f>SUM(D98)</f>
        <v>4</v>
      </c>
      <c r="E97" s="209">
        <f t="shared" ref="E97:R97" si="16">SUM(E98)</f>
        <v>4</v>
      </c>
      <c r="F97" s="209">
        <f t="shared" si="16"/>
        <v>4</v>
      </c>
      <c r="G97" s="209">
        <f t="shared" si="16"/>
        <v>1</v>
      </c>
      <c r="H97" s="209">
        <f t="shared" si="16"/>
        <v>1</v>
      </c>
      <c r="I97" s="209">
        <f t="shared" si="16"/>
        <v>1</v>
      </c>
      <c r="J97" s="209">
        <f t="shared" si="16"/>
        <v>1</v>
      </c>
      <c r="K97" s="209">
        <f t="shared" si="16"/>
        <v>1</v>
      </c>
      <c r="L97" s="209">
        <f t="shared" si="16"/>
        <v>1</v>
      </c>
      <c r="M97" s="209">
        <f t="shared" si="16"/>
        <v>1</v>
      </c>
      <c r="N97" s="209">
        <f t="shared" si="16"/>
        <v>1</v>
      </c>
      <c r="O97" s="209">
        <f t="shared" si="16"/>
        <v>1</v>
      </c>
      <c r="P97" s="209">
        <f t="shared" si="16"/>
        <v>0</v>
      </c>
      <c r="Q97" s="209">
        <f t="shared" si="16"/>
        <v>0</v>
      </c>
      <c r="R97" s="209">
        <f t="shared" si="16"/>
        <v>0</v>
      </c>
    </row>
    <row r="98" spans="1:18" ht="18" x14ac:dyDescent="0.25">
      <c r="A98" s="171"/>
      <c r="B98" s="130">
        <v>1</v>
      </c>
      <c r="C98" s="134" t="s">
        <v>247</v>
      </c>
      <c r="D98" s="204">
        <v>4</v>
      </c>
      <c r="E98" s="204">
        <v>4</v>
      </c>
      <c r="F98" s="204">
        <v>4</v>
      </c>
      <c r="G98" s="204">
        <v>1</v>
      </c>
      <c r="H98" s="204">
        <v>1</v>
      </c>
      <c r="I98" s="204">
        <v>1</v>
      </c>
      <c r="J98" s="204">
        <v>1</v>
      </c>
      <c r="K98" s="204">
        <v>1</v>
      </c>
      <c r="L98" s="204">
        <v>1</v>
      </c>
      <c r="M98" s="204">
        <v>1</v>
      </c>
      <c r="N98" s="204">
        <v>1</v>
      </c>
      <c r="O98" s="204">
        <v>1</v>
      </c>
      <c r="P98" s="204" t="s">
        <v>104</v>
      </c>
      <c r="Q98" s="204" t="s">
        <v>104</v>
      </c>
      <c r="R98" s="204" t="s">
        <v>104</v>
      </c>
    </row>
    <row r="99" spans="1:18" ht="18" x14ac:dyDescent="0.25">
      <c r="A99" s="200" t="s">
        <v>59</v>
      </c>
      <c r="B99" s="130"/>
      <c r="C99" s="13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4"/>
      <c r="Q99" s="204"/>
      <c r="R99" s="204"/>
    </row>
    <row r="100" spans="1:18" ht="18" x14ac:dyDescent="0.25">
      <c r="A100" s="161" t="s">
        <v>60</v>
      </c>
      <c r="B100" s="211"/>
      <c r="C100" s="162"/>
      <c r="D100" s="209">
        <f>SUM(D101:D104)</f>
        <v>38</v>
      </c>
      <c r="E100" s="209">
        <f t="shared" ref="E100:R100" si="17">SUM(E101:E104)</f>
        <v>36</v>
      </c>
      <c r="F100" s="209">
        <f t="shared" si="17"/>
        <v>29</v>
      </c>
      <c r="G100" s="209">
        <f t="shared" si="17"/>
        <v>13</v>
      </c>
      <c r="H100" s="209">
        <f t="shared" si="17"/>
        <v>12</v>
      </c>
      <c r="I100" s="209">
        <f t="shared" si="17"/>
        <v>12</v>
      </c>
      <c r="J100" s="209">
        <f t="shared" si="17"/>
        <v>16</v>
      </c>
      <c r="K100" s="209">
        <f t="shared" si="17"/>
        <v>16</v>
      </c>
      <c r="L100" s="209">
        <f t="shared" si="17"/>
        <v>16</v>
      </c>
      <c r="M100" s="209">
        <f t="shared" si="17"/>
        <v>8</v>
      </c>
      <c r="N100" s="209">
        <f t="shared" si="17"/>
        <v>7</v>
      </c>
      <c r="O100" s="209">
        <f t="shared" si="17"/>
        <v>7</v>
      </c>
      <c r="P100" s="209">
        <f t="shared" si="17"/>
        <v>2</v>
      </c>
      <c r="Q100" s="209">
        <f t="shared" si="17"/>
        <v>2</v>
      </c>
      <c r="R100" s="209">
        <f t="shared" si="17"/>
        <v>2</v>
      </c>
    </row>
    <row r="101" spans="1:18" ht="18" x14ac:dyDescent="0.25">
      <c r="A101" s="171"/>
      <c r="B101" s="130">
        <v>1</v>
      </c>
      <c r="C101" s="134" t="s">
        <v>133</v>
      </c>
      <c r="D101" s="204">
        <v>10</v>
      </c>
      <c r="E101" s="204">
        <v>10</v>
      </c>
      <c r="F101" s="204">
        <v>10</v>
      </c>
      <c r="G101" s="204">
        <v>8</v>
      </c>
      <c r="H101" s="204">
        <v>8</v>
      </c>
      <c r="I101" s="204">
        <v>8</v>
      </c>
      <c r="J101" s="204">
        <v>7</v>
      </c>
      <c r="K101" s="204">
        <v>7</v>
      </c>
      <c r="L101" s="204">
        <v>7</v>
      </c>
      <c r="M101" s="204">
        <v>3</v>
      </c>
      <c r="N101" s="204">
        <v>2</v>
      </c>
      <c r="O101" s="204">
        <v>2</v>
      </c>
      <c r="P101" s="204"/>
      <c r="Q101" s="204"/>
      <c r="R101" s="204"/>
    </row>
    <row r="102" spans="1:18" ht="18" x14ac:dyDescent="0.25">
      <c r="A102" s="171"/>
      <c r="B102" s="130">
        <v>2</v>
      </c>
      <c r="C102" s="134" t="s">
        <v>134</v>
      </c>
      <c r="D102" s="204">
        <v>15</v>
      </c>
      <c r="E102" s="204">
        <v>13</v>
      </c>
      <c r="F102" s="204">
        <v>6</v>
      </c>
      <c r="G102" s="204">
        <v>4</v>
      </c>
      <c r="H102" s="204">
        <v>3</v>
      </c>
      <c r="I102" s="204">
        <v>3</v>
      </c>
      <c r="J102" s="204">
        <v>1</v>
      </c>
      <c r="K102" s="204">
        <v>1</v>
      </c>
      <c r="L102" s="204">
        <v>1</v>
      </c>
      <c r="M102" s="204">
        <v>1</v>
      </c>
      <c r="N102" s="204">
        <v>1</v>
      </c>
      <c r="O102" s="204">
        <v>1</v>
      </c>
      <c r="P102" s="204">
        <v>1</v>
      </c>
      <c r="Q102" s="204">
        <v>1</v>
      </c>
      <c r="R102" s="204">
        <v>1</v>
      </c>
    </row>
    <row r="103" spans="1:18" ht="18" x14ac:dyDescent="0.25">
      <c r="A103" s="171"/>
      <c r="B103" s="130">
        <v>3</v>
      </c>
      <c r="C103" s="134" t="s">
        <v>225</v>
      </c>
      <c r="D103" s="204">
        <v>10</v>
      </c>
      <c r="E103" s="204">
        <v>10</v>
      </c>
      <c r="F103" s="204">
        <v>10</v>
      </c>
      <c r="G103" s="204">
        <v>0</v>
      </c>
      <c r="H103" s="204">
        <v>0</v>
      </c>
      <c r="I103" s="204">
        <v>0</v>
      </c>
      <c r="J103" s="204">
        <v>6</v>
      </c>
      <c r="K103" s="204">
        <v>6</v>
      </c>
      <c r="L103" s="204">
        <v>6</v>
      </c>
      <c r="M103" s="204">
        <v>3</v>
      </c>
      <c r="N103" s="204">
        <v>3</v>
      </c>
      <c r="O103" s="204">
        <v>3</v>
      </c>
      <c r="P103" s="204">
        <v>1</v>
      </c>
      <c r="Q103" s="204">
        <v>1</v>
      </c>
      <c r="R103" s="204">
        <v>1</v>
      </c>
    </row>
    <row r="104" spans="1:18" ht="18" x14ac:dyDescent="0.25">
      <c r="A104" s="171"/>
      <c r="B104" s="130">
        <v>4</v>
      </c>
      <c r="C104" s="134" t="s">
        <v>226</v>
      </c>
      <c r="D104" s="204">
        <v>3</v>
      </c>
      <c r="E104" s="204">
        <v>3</v>
      </c>
      <c r="F104" s="204">
        <v>3</v>
      </c>
      <c r="G104" s="204">
        <v>1</v>
      </c>
      <c r="H104" s="204">
        <v>1</v>
      </c>
      <c r="I104" s="204">
        <v>1</v>
      </c>
      <c r="J104" s="204">
        <v>2</v>
      </c>
      <c r="K104" s="204">
        <v>2</v>
      </c>
      <c r="L104" s="204">
        <v>2</v>
      </c>
      <c r="M104" s="204">
        <v>1</v>
      </c>
      <c r="N104" s="204">
        <v>1</v>
      </c>
      <c r="O104" s="204">
        <v>1</v>
      </c>
      <c r="P104" s="204">
        <v>0</v>
      </c>
      <c r="Q104" s="204">
        <v>0</v>
      </c>
      <c r="R104" s="204">
        <v>0</v>
      </c>
    </row>
    <row r="105" spans="1:18" ht="18" x14ac:dyDescent="0.25">
      <c r="A105" s="161" t="s">
        <v>61</v>
      </c>
      <c r="B105" s="211"/>
      <c r="C105" s="162"/>
      <c r="D105" s="209">
        <f>SUM(D106:D107)</f>
        <v>162</v>
      </c>
      <c r="E105" s="209">
        <f t="shared" ref="E105:R105" si="18">SUM(E106:E107)</f>
        <v>71</v>
      </c>
      <c r="F105" s="209">
        <f t="shared" si="18"/>
        <v>27</v>
      </c>
      <c r="G105" s="209">
        <f t="shared" si="18"/>
        <v>24</v>
      </c>
      <c r="H105" s="209">
        <f t="shared" si="18"/>
        <v>17</v>
      </c>
      <c r="I105" s="209">
        <f t="shared" si="18"/>
        <v>17</v>
      </c>
      <c r="J105" s="209">
        <f t="shared" si="18"/>
        <v>14</v>
      </c>
      <c r="K105" s="209">
        <f t="shared" si="18"/>
        <v>10</v>
      </c>
      <c r="L105" s="209">
        <f t="shared" si="18"/>
        <v>9</v>
      </c>
      <c r="M105" s="209">
        <f t="shared" si="18"/>
        <v>24</v>
      </c>
      <c r="N105" s="209">
        <f t="shared" si="18"/>
        <v>16</v>
      </c>
      <c r="O105" s="209">
        <f t="shared" si="18"/>
        <v>16</v>
      </c>
      <c r="P105" s="209">
        <f t="shared" si="18"/>
        <v>9</v>
      </c>
      <c r="Q105" s="209">
        <f t="shared" si="18"/>
        <v>5</v>
      </c>
      <c r="R105" s="209">
        <f t="shared" si="18"/>
        <v>5</v>
      </c>
    </row>
    <row r="106" spans="1:18" ht="18" x14ac:dyDescent="0.25">
      <c r="A106" s="171"/>
      <c r="B106" s="130">
        <v>1</v>
      </c>
      <c r="C106" s="134" t="s">
        <v>98</v>
      </c>
      <c r="D106" s="204">
        <v>160</v>
      </c>
      <c r="E106" s="204">
        <v>69</v>
      </c>
      <c r="F106" s="204">
        <v>25</v>
      </c>
      <c r="G106" s="204">
        <v>22</v>
      </c>
      <c r="H106" s="204">
        <v>15</v>
      </c>
      <c r="I106" s="204">
        <v>15</v>
      </c>
      <c r="J106" s="204">
        <v>12</v>
      </c>
      <c r="K106" s="204">
        <v>8</v>
      </c>
      <c r="L106" s="204">
        <v>8</v>
      </c>
      <c r="M106" s="204">
        <v>22</v>
      </c>
      <c r="N106" s="204">
        <v>14</v>
      </c>
      <c r="O106" s="204">
        <v>14</v>
      </c>
      <c r="P106" s="204">
        <v>9</v>
      </c>
      <c r="Q106" s="204">
        <v>5</v>
      </c>
      <c r="R106" s="204">
        <v>5</v>
      </c>
    </row>
    <row r="107" spans="1:18" ht="18" x14ac:dyDescent="0.25">
      <c r="A107" s="171"/>
      <c r="B107" s="130">
        <v>2</v>
      </c>
      <c r="C107" s="134" t="s">
        <v>99</v>
      </c>
      <c r="D107" s="204">
        <v>2</v>
      </c>
      <c r="E107" s="204">
        <v>2</v>
      </c>
      <c r="F107" s="204">
        <v>2</v>
      </c>
      <c r="G107" s="204">
        <v>2</v>
      </c>
      <c r="H107" s="204">
        <v>2</v>
      </c>
      <c r="I107" s="204">
        <v>2</v>
      </c>
      <c r="J107" s="204">
        <v>2</v>
      </c>
      <c r="K107" s="204">
        <v>2</v>
      </c>
      <c r="L107" s="204">
        <v>1</v>
      </c>
      <c r="M107" s="204">
        <v>2</v>
      </c>
      <c r="N107" s="204">
        <v>2</v>
      </c>
      <c r="O107" s="204">
        <v>2</v>
      </c>
      <c r="P107" s="204">
        <v>0</v>
      </c>
      <c r="Q107" s="204">
        <v>0</v>
      </c>
      <c r="R107" s="204">
        <v>0</v>
      </c>
    </row>
    <row r="108" spans="1:18" ht="18" x14ac:dyDescent="0.25">
      <c r="A108" s="161" t="s">
        <v>62</v>
      </c>
      <c r="B108" s="211"/>
      <c r="C108" s="162"/>
      <c r="D108" s="209">
        <f>SUM(D109:D117)</f>
        <v>172</v>
      </c>
      <c r="E108" s="209">
        <f t="shared" ref="E108:R108" si="19">SUM(E109:E117)</f>
        <v>172</v>
      </c>
      <c r="F108" s="209">
        <f t="shared" si="19"/>
        <v>59</v>
      </c>
      <c r="G108" s="209">
        <f t="shared" si="19"/>
        <v>39</v>
      </c>
      <c r="H108" s="209">
        <f t="shared" si="19"/>
        <v>33</v>
      </c>
      <c r="I108" s="209">
        <f t="shared" si="19"/>
        <v>18</v>
      </c>
      <c r="J108" s="209">
        <f t="shared" si="19"/>
        <v>30</v>
      </c>
      <c r="K108" s="209">
        <f t="shared" si="19"/>
        <v>25</v>
      </c>
      <c r="L108" s="209">
        <f t="shared" si="19"/>
        <v>18</v>
      </c>
      <c r="M108" s="209">
        <f t="shared" si="19"/>
        <v>35</v>
      </c>
      <c r="N108" s="209">
        <f t="shared" si="19"/>
        <v>29</v>
      </c>
      <c r="O108" s="209">
        <f t="shared" si="19"/>
        <v>22</v>
      </c>
      <c r="P108" s="209">
        <f t="shared" si="19"/>
        <v>7</v>
      </c>
      <c r="Q108" s="209">
        <f t="shared" si="19"/>
        <v>7</v>
      </c>
      <c r="R108" s="209">
        <f t="shared" si="19"/>
        <v>7</v>
      </c>
    </row>
    <row r="109" spans="1:18" ht="18" x14ac:dyDescent="0.25">
      <c r="A109" s="171"/>
      <c r="B109" s="212">
        <v>1</v>
      </c>
      <c r="C109" s="134" t="s">
        <v>237</v>
      </c>
      <c r="D109" s="165">
        <v>17</v>
      </c>
      <c r="E109" s="165">
        <v>17</v>
      </c>
      <c r="F109" s="165">
        <v>9</v>
      </c>
      <c r="G109" s="165">
        <v>3</v>
      </c>
      <c r="H109" s="165">
        <v>3</v>
      </c>
      <c r="I109" s="165">
        <v>3</v>
      </c>
      <c r="J109" s="165">
        <v>3</v>
      </c>
      <c r="K109" s="165">
        <v>3</v>
      </c>
      <c r="L109" s="165">
        <v>3</v>
      </c>
      <c r="M109" s="165">
        <v>3</v>
      </c>
      <c r="N109" s="165">
        <v>3</v>
      </c>
      <c r="O109" s="165">
        <v>3</v>
      </c>
      <c r="P109" s="204">
        <v>1</v>
      </c>
      <c r="Q109" s="204">
        <v>1</v>
      </c>
      <c r="R109" s="204">
        <v>1</v>
      </c>
    </row>
    <row r="110" spans="1:18" ht="18" x14ac:dyDescent="0.25">
      <c r="A110" s="171"/>
      <c r="B110" s="212">
        <v>2</v>
      </c>
      <c r="C110" s="134" t="s">
        <v>238</v>
      </c>
      <c r="D110" s="165">
        <v>14</v>
      </c>
      <c r="E110" s="165">
        <v>14</v>
      </c>
      <c r="F110" s="165">
        <v>8</v>
      </c>
      <c r="G110" s="165">
        <v>3</v>
      </c>
      <c r="H110" s="165">
        <v>3</v>
      </c>
      <c r="I110" s="165">
        <v>3</v>
      </c>
      <c r="J110" s="165">
        <v>3</v>
      </c>
      <c r="K110" s="165">
        <v>3</v>
      </c>
      <c r="L110" s="165">
        <v>3</v>
      </c>
      <c r="M110" s="165">
        <v>2</v>
      </c>
      <c r="N110" s="165">
        <v>2</v>
      </c>
      <c r="O110" s="165">
        <v>2</v>
      </c>
      <c r="P110" s="204">
        <v>1</v>
      </c>
      <c r="Q110" s="204">
        <v>1</v>
      </c>
      <c r="R110" s="204">
        <v>1</v>
      </c>
    </row>
    <row r="111" spans="1:18" ht="18" x14ac:dyDescent="0.25">
      <c r="A111" s="171"/>
      <c r="B111" s="212">
        <v>3</v>
      </c>
      <c r="C111" s="134" t="s">
        <v>239</v>
      </c>
      <c r="D111" s="165">
        <v>26</v>
      </c>
      <c r="E111" s="165">
        <v>26</v>
      </c>
      <c r="F111" s="165">
        <v>6</v>
      </c>
      <c r="G111" s="165">
        <v>4</v>
      </c>
      <c r="H111" s="165">
        <v>4</v>
      </c>
      <c r="I111" s="165">
        <v>0</v>
      </c>
      <c r="J111" s="165">
        <v>2</v>
      </c>
      <c r="K111" s="165">
        <v>2</v>
      </c>
      <c r="L111" s="165">
        <v>1</v>
      </c>
      <c r="M111" s="165">
        <v>3</v>
      </c>
      <c r="N111" s="165">
        <v>3</v>
      </c>
      <c r="O111" s="165">
        <v>2</v>
      </c>
      <c r="P111" s="204">
        <v>1</v>
      </c>
      <c r="Q111" s="204">
        <v>1</v>
      </c>
      <c r="R111" s="204">
        <v>1</v>
      </c>
    </row>
    <row r="112" spans="1:18" ht="18" x14ac:dyDescent="0.25">
      <c r="A112" s="171"/>
      <c r="B112" s="212">
        <v>4</v>
      </c>
      <c r="C112" s="134" t="s">
        <v>240</v>
      </c>
      <c r="D112" s="165">
        <v>25</v>
      </c>
      <c r="E112" s="165">
        <v>25</v>
      </c>
      <c r="F112" s="165">
        <v>5</v>
      </c>
      <c r="G112" s="165">
        <v>2</v>
      </c>
      <c r="H112" s="165">
        <v>2</v>
      </c>
      <c r="I112" s="165">
        <v>2</v>
      </c>
      <c r="J112" s="165">
        <v>4</v>
      </c>
      <c r="K112" s="165">
        <v>4</v>
      </c>
      <c r="L112" s="165">
        <v>1</v>
      </c>
      <c r="M112" s="165">
        <v>2</v>
      </c>
      <c r="N112" s="165">
        <v>2</v>
      </c>
      <c r="O112" s="165">
        <v>2</v>
      </c>
      <c r="P112" s="204">
        <v>1</v>
      </c>
      <c r="Q112" s="204">
        <v>1</v>
      </c>
      <c r="R112" s="204">
        <v>1</v>
      </c>
    </row>
    <row r="113" spans="1:18" ht="18" x14ac:dyDescent="0.25">
      <c r="A113" s="171"/>
      <c r="B113" s="212">
        <v>5</v>
      </c>
      <c r="C113" s="134" t="s">
        <v>241</v>
      </c>
      <c r="D113" s="165">
        <v>20</v>
      </c>
      <c r="E113" s="165">
        <v>20</v>
      </c>
      <c r="F113" s="165">
        <v>7</v>
      </c>
      <c r="G113" s="165">
        <v>7</v>
      </c>
      <c r="H113" s="165">
        <v>7</v>
      </c>
      <c r="I113" s="165">
        <v>2</v>
      </c>
      <c r="J113" s="165">
        <v>2</v>
      </c>
      <c r="K113" s="165">
        <v>2</v>
      </c>
      <c r="L113" s="165">
        <v>2</v>
      </c>
      <c r="M113" s="165">
        <v>7</v>
      </c>
      <c r="N113" s="165">
        <v>7</v>
      </c>
      <c r="O113" s="165">
        <v>3</v>
      </c>
      <c r="P113" s="204">
        <v>1</v>
      </c>
      <c r="Q113" s="204">
        <v>1</v>
      </c>
      <c r="R113" s="204">
        <v>1</v>
      </c>
    </row>
    <row r="114" spans="1:18" ht="18" x14ac:dyDescent="0.25">
      <c r="A114" s="171"/>
      <c r="B114" s="212">
        <v>6</v>
      </c>
      <c r="C114" s="134" t="s">
        <v>242</v>
      </c>
      <c r="D114" s="165">
        <v>15</v>
      </c>
      <c r="E114" s="165">
        <v>15</v>
      </c>
      <c r="F114" s="165">
        <v>7</v>
      </c>
      <c r="G114" s="165">
        <v>4</v>
      </c>
      <c r="H114" s="165">
        <v>4</v>
      </c>
      <c r="I114" s="165">
        <v>2</v>
      </c>
      <c r="J114" s="165">
        <v>2</v>
      </c>
      <c r="K114" s="165">
        <v>2</v>
      </c>
      <c r="L114" s="165">
        <v>2</v>
      </c>
      <c r="M114" s="165">
        <v>3</v>
      </c>
      <c r="N114" s="165">
        <v>3</v>
      </c>
      <c r="O114" s="165">
        <v>3</v>
      </c>
      <c r="P114" s="204">
        <v>1</v>
      </c>
      <c r="Q114" s="204">
        <v>1</v>
      </c>
      <c r="R114" s="204">
        <v>1</v>
      </c>
    </row>
    <row r="115" spans="1:18" ht="18" x14ac:dyDescent="0.25">
      <c r="A115" s="171"/>
      <c r="B115" s="212">
        <v>7</v>
      </c>
      <c r="C115" s="134" t="s">
        <v>243</v>
      </c>
      <c r="D115" s="165">
        <v>21</v>
      </c>
      <c r="E115" s="165">
        <v>21</v>
      </c>
      <c r="F115" s="165">
        <v>6</v>
      </c>
      <c r="G115" s="165">
        <v>10</v>
      </c>
      <c r="H115" s="165">
        <v>4</v>
      </c>
      <c r="I115" s="165">
        <v>2</v>
      </c>
      <c r="J115" s="165">
        <v>6</v>
      </c>
      <c r="K115" s="165">
        <v>2</v>
      </c>
      <c r="L115" s="165">
        <v>2</v>
      </c>
      <c r="M115" s="165">
        <v>7</v>
      </c>
      <c r="N115" s="165">
        <v>2</v>
      </c>
      <c r="O115" s="165">
        <v>2</v>
      </c>
      <c r="P115" s="204">
        <v>0</v>
      </c>
      <c r="Q115" s="204">
        <v>0</v>
      </c>
      <c r="R115" s="204">
        <v>0</v>
      </c>
    </row>
    <row r="116" spans="1:18" ht="18" x14ac:dyDescent="0.25">
      <c r="A116" s="171"/>
      <c r="B116" s="212">
        <v>8</v>
      </c>
      <c r="C116" s="134" t="s">
        <v>244</v>
      </c>
      <c r="D116" s="165">
        <v>26</v>
      </c>
      <c r="E116" s="165">
        <v>26</v>
      </c>
      <c r="F116" s="165">
        <v>8</v>
      </c>
      <c r="G116" s="165">
        <v>2</v>
      </c>
      <c r="H116" s="165">
        <v>2</v>
      </c>
      <c r="I116" s="165">
        <v>2</v>
      </c>
      <c r="J116" s="165">
        <v>4</v>
      </c>
      <c r="K116" s="165">
        <v>4</v>
      </c>
      <c r="L116" s="165">
        <v>2</v>
      </c>
      <c r="M116" s="165">
        <v>6</v>
      </c>
      <c r="N116" s="165">
        <v>6</v>
      </c>
      <c r="O116" s="165">
        <v>4</v>
      </c>
      <c r="P116" s="204">
        <v>1</v>
      </c>
      <c r="Q116" s="204">
        <v>1</v>
      </c>
      <c r="R116" s="204">
        <v>1</v>
      </c>
    </row>
    <row r="117" spans="1:18" ht="18" x14ac:dyDescent="0.25">
      <c r="A117" s="171"/>
      <c r="B117" s="212">
        <v>9</v>
      </c>
      <c r="C117" s="134" t="s">
        <v>245</v>
      </c>
      <c r="D117" s="165">
        <v>8</v>
      </c>
      <c r="E117" s="165">
        <v>8</v>
      </c>
      <c r="F117" s="165">
        <v>3</v>
      </c>
      <c r="G117" s="165">
        <v>4</v>
      </c>
      <c r="H117" s="165">
        <v>4</v>
      </c>
      <c r="I117" s="165">
        <v>2</v>
      </c>
      <c r="J117" s="165">
        <v>4</v>
      </c>
      <c r="K117" s="165">
        <v>3</v>
      </c>
      <c r="L117" s="165">
        <v>2</v>
      </c>
      <c r="M117" s="165">
        <v>2</v>
      </c>
      <c r="N117" s="165">
        <v>1</v>
      </c>
      <c r="O117" s="165">
        <v>1</v>
      </c>
      <c r="P117" s="204">
        <v>0</v>
      </c>
      <c r="Q117" s="204">
        <v>0</v>
      </c>
      <c r="R117" s="204">
        <v>0</v>
      </c>
    </row>
    <row r="118" spans="1:18" ht="18" x14ac:dyDescent="0.25">
      <c r="A118" s="161" t="s">
        <v>215</v>
      </c>
      <c r="B118" s="211"/>
      <c r="C118" s="162"/>
      <c r="D118" s="210">
        <f>SUM(D119:D126)</f>
        <v>280</v>
      </c>
      <c r="E118" s="210">
        <f t="shared" ref="E118:R118" si="20">SUM(E119:E126)</f>
        <v>235</v>
      </c>
      <c r="F118" s="210">
        <f t="shared" si="20"/>
        <v>71</v>
      </c>
      <c r="G118" s="210">
        <f t="shared" si="20"/>
        <v>77</v>
      </c>
      <c r="H118" s="210">
        <f t="shared" si="20"/>
        <v>69</v>
      </c>
      <c r="I118" s="210">
        <f t="shared" si="20"/>
        <v>41</v>
      </c>
      <c r="J118" s="210">
        <f t="shared" si="20"/>
        <v>76</v>
      </c>
      <c r="K118" s="210">
        <f t="shared" si="20"/>
        <v>68</v>
      </c>
      <c r="L118" s="210">
        <f t="shared" si="20"/>
        <v>44</v>
      </c>
      <c r="M118" s="210">
        <f t="shared" si="20"/>
        <v>63</v>
      </c>
      <c r="N118" s="210">
        <f t="shared" si="20"/>
        <v>63</v>
      </c>
      <c r="O118" s="210">
        <f t="shared" si="20"/>
        <v>42</v>
      </c>
      <c r="P118" s="210">
        <f t="shared" si="20"/>
        <v>15</v>
      </c>
      <c r="Q118" s="210">
        <f t="shared" si="20"/>
        <v>15</v>
      </c>
      <c r="R118" s="210">
        <f t="shared" si="20"/>
        <v>15</v>
      </c>
    </row>
    <row r="119" spans="1:18" ht="18" x14ac:dyDescent="0.25">
      <c r="A119" s="171"/>
      <c r="B119" s="130">
        <v>1</v>
      </c>
      <c r="C119" s="134" t="s">
        <v>182</v>
      </c>
      <c r="D119" s="204">
        <v>35</v>
      </c>
      <c r="E119" s="204">
        <v>30</v>
      </c>
      <c r="F119" s="204">
        <v>4</v>
      </c>
      <c r="G119" s="204">
        <v>7</v>
      </c>
      <c r="H119" s="204">
        <v>7</v>
      </c>
      <c r="I119" s="204">
        <v>2</v>
      </c>
      <c r="J119" s="204">
        <v>9</v>
      </c>
      <c r="K119" s="204">
        <v>9</v>
      </c>
      <c r="L119" s="204">
        <v>2</v>
      </c>
      <c r="M119" s="204">
        <v>6</v>
      </c>
      <c r="N119" s="204">
        <v>6</v>
      </c>
      <c r="O119" s="204">
        <v>2</v>
      </c>
      <c r="P119" s="204">
        <v>1</v>
      </c>
      <c r="Q119" s="204">
        <v>1</v>
      </c>
      <c r="R119" s="204">
        <v>1</v>
      </c>
    </row>
    <row r="120" spans="1:18" ht="18" customHeight="1" x14ac:dyDescent="0.25">
      <c r="A120" s="171"/>
      <c r="B120" s="130">
        <v>2</v>
      </c>
      <c r="C120" s="134" t="s">
        <v>183</v>
      </c>
      <c r="D120" s="204">
        <v>35</v>
      </c>
      <c r="E120" s="204">
        <v>10</v>
      </c>
      <c r="F120" s="204">
        <v>1</v>
      </c>
      <c r="G120" s="204">
        <v>5</v>
      </c>
      <c r="H120" s="204">
        <v>5</v>
      </c>
      <c r="I120" s="204" t="s">
        <v>104</v>
      </c>
      <c r="J120" s="204">
        <v>3</v>
      </c>
      <c r="K120" s="204">
        <v>3</v>
      </c>
      <c r="L120" s="204" t="s">
        <v>104</v>
      </c>
      <c r="M120" s="204">
        <v>3</v>
      </c>
      <c r="N120" s="204">
        <v>3</v>
      </c>
      <c r="O120" s="204">
        <v>1</v>
      </c>
      <c r="P120" s="204">
        <v>1</v>
      </c>
      <c r="Q120" s="204">
        <v>1</v>
      </c>
      <c r="R120" s="204">
        <v>1</v>
      </c>
    </row>
    <row r="121" spans="1:18" ht="18" x14ac:dyDescent="0.25">
      <c r="A121" s="171"/>
      <c r="B121" s="130">
        <v>3</v>
      </c>
      <c r="C121" s="134" t="s">
        <v>228</v>
      </c>
      <c r="D121" s="204">
        <v>35</v>
      </c>
      <c r="E121" s="204">
        <v>14</v>
      </c>
      <c r="F121" s="204">
        <v>6</v>
      </c>
      <c r="G121" s="204">
        <v>9</v>
      </c>
      <c r="H121" s="204">
        <v>7</v>
      </c>
      <c r="I121" s="204">
        <v>5</v>
      </c>
      <c r="J121" s="204">
        <v>4</v>
      </c>
      <c r="K121" s="204">
        <v>4</v>
      </c>
      <c r="L121" s="204">
        <v>4</v>
      </c>
      <c r="M121" s="204">
        <v>4</v>
      </c>
      <c r="N121" s="204">
        <v>4</v>
      </c>
      <c r="O121" s="204">
        <v>2</v>
      </c>
      <c r="P121" s="204">
        <v>1</v>
      </c>
      <c r="Q121" s="204">
        <v>1</v>
      </c>
      <c r="R121" s="204">
        <v>1</v>
      </c>
    </row>
    <row r="122" spans="1:18" ht="18" x14ac:dyDescent="0.25">
      <c r="A122" s="171"/>
      <c r="B122" s="130">
        <v>4</v>
      </c>
      <c r="C122" s="134" t="s">
        <v>229</v>
      </c>
      <c r="D122" s="204">
        <v>35</v>
      </c>
      <c r="E122" s="204">
        <v>20</v>
      </c>
      <c r="F122" s="204">
        <v>6</v>
      </c>
      <c r="G122" s="204">
        <v>5</v>
      </c>
      <c r="H122" s="204">
        <v>5</v>
      </c>
      <c r="I122" s="204">
        <v>3</v>
      </c>
      <c r="J122" s="204">
        <v>6</v>
      </c>
      <c r="K122" s="204">
        <v>5</v>
      </c>
      <c r="L122" s="204">
        <v>3</v>
      </c>
      <c r="M122" s="204">
        <v>5</v>
      </c>
      <c r="N122" s="204">
        <v>5</v>
      </c>
      <c r="O122" s="204">
        <v>3</v>
      </c>
      <c r="P122" s="204">
        <v>1</v>
      </c>
      <c r="Q122" s="204">
        <v>1</v>
      </c>
      <c r="R122" s="204">
        <v>1</v>
      </c>
    </row>
    <row r="123" spans="1:18" ht="18" customHeight="1" x14ac:dyDescent="0.25">
      <c r="A123" s="171"/>
      <c r="B123" s="130">
        <v>5</v>
      </c>
      <c r="C123" s="134" t="s">
        <v>186</v>
      </c>
      <c r="D123" s="204">
        <v>35</v>
      </c>
      <c r="E123" s="204">
        <v>8</v>
      </c>
      <c r="F123" s="204">
        <v>6</v>
      </c>
      <c r="G123" s="204">
        <v>3</v>
      </c>
      <c r="H123" s="204">
        <v>2</v>
      </c>
      <c r="I123" s="204">
        <v>2</v>
      </c>
      <c r="J123" s="204">
        <v>2</v>
      </c>
      <c r="K123" s="204">
        <v>2</v>
      </c>
      <c r="L123" s="204">
        <v>2</v>
      </c>
      <c r="M123" s="204">
        <v>2</v>
      </c>
      <c r="N123" s="204">
        <v>2</v>
      </c>
      <c r="O123" s="204">
        <v>2</v>
      </c>
      <c r="P123" s="204">
        <v>1</v>
      </c>
      <c r="Q123" s="204">
        <v>1</v>
      </c>
      <c r="R123" s="204">
        <v>1</v>
      </c>
    </row>
    <row r="124" spans="1:18" ht="18" x14ac:dyDescent="0.25">
      <c r="A124" s="171"/>
      <c r="B124" s="130">
        <v>6</v>
      </c>
      <c r="C124" s="134" t="s">
        <v>187</v>
      </c>
      <c r="D124" s="204">
        <v>35</v>
      </c>
      <c r="E124" s="204">
        <v>30</v>
      </c>
      <c r="F124" s="204">
        <v>10</v>
      </c>
      <c r="G124" s="204">
        <v>8</v>
      </c>
      <c r="H124" s="204">
        <v>8</v>
      </c>
      <c r="I124" s="204">
        <v>8</v>
      </c>
      <c r="J124" s="204">
        <v>12</v>
      </c>
      <c r="K124" s="204">
        <v>10</v>
      </c>
      <c r="L124" s="204">
        <v>10</v>
      </c>
      <c r="M124" s="204">
        <v>10</v>
      </c>
      <c r="N124" s="204">
        <v>10</v>
      </c>
      <c r="O124" s="204">
        <v>10</v>
      </c>
      <c r="P124" s="204">
        <v>2</v>
      </c>
      <c r="Q124" s="204">
        <v>2</v>
      </c>
      <c r="R124" s="204">
        <v>2</v>
      </c>
    </row>
    <row r="125" spans="1:18" ht="18" customHeight="1" x14ac:dyDescent="0.25">
      <c r="A125" s="171"/>
      <c r="B125" s="130">
        <v>7</v>
      </c>
      <c r="C125" s="134" t="s">
        <v>252</v>
      </c>
      <c r="D125" s="204">
        <v>35</v>
      </c>
      <c r="E125" s="204">
        <v>112</v>
      </c>
      <c r="F125" s="204">
        <v>33</v>
      </c>
      <c r="G125" s="204">
        <v>39</v>
      </c>
      <c r="H125" s="204">
        <v>34</v>
      </c>
      <c r="I125" s="204">
        <v>20</v>
      </c>
      <c r="J125" s="204">
        <v>36</v>
      </c>
      <c r="K125" s="204">
        <v>33</v>
      </c>
      <c r="L125" s="204">
        <v>21</v>
      </c>
      <c r="M125" s="204">
        <v>30</v>
      </c>
      <c r="N125" s="204">
        <v>30</v>
      </c>
      <c r="O125" s="204">
        <v>20</v>
      </c>
      <c r="P125" s="204">
        <v>7</v>
      </c>
      <c r="Q125" s="204">
        <v>7</v>
      </c>
      <c r="R125" s="204">
        <v>7</v>
      </c>
    </row>
    <row r="126" spans="1:18" ht="18" x14ac:dyDescent="0.25">
      <c r="A126" s="171"/>
      <c r="B126" s="130">
        <v>8</v>
      </c>
      <c r="C126" s="134" t="s">
        <v>188</v>
      </c>
      <c r="D126" s="204">
        <v>35</v>
      </c>
      <c r="E126" s="204">
        <v>11</v>
      </c>
      <c r="F126" s="204">
        <v>5</v>
      </c>
      <c r="G126" s="204">
        <v>1</v>
      </c>
      <c r="H126" s="204">
        <v>1</v>
      </c>
      <c r="I126" s="204">
        <v>1</v>
      </c>
      <c r="J126" s="204">
        <v>4</v>
      </c>
      <c r="K126" s="204">
        <v>2</v>
      </c>
      <c r="L126" s="204">
        <v>2</v>
      </c>
      <c r="M126" s="204">
        <v>3</v>
      </c>
      <c r="N126" s="204">
        <v>3</v>
      </c>
      <c r="O126" s="204">
        <v>2</v>
      </c>
      <c r="P126" s="204">
        <v>1</v>
      </c>
      <c r="Q126" s="204">
        <v>1</v>
      </c>
      <c r="R126" s="204">
        <v>1</v>
      </c>
    </row>
    <row r="127" spans="1:18" ht="18.75" customHeight="1" x14ac:dyDescent="0.25">
      <c r="A127" s="171"/>
      <c r="B127" s="130"/>
      <c r="C127" s="134"/>
      <c r="D127" s="204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04"/>
      <c r="P127" s="204"/>
      <c r="Q127" s="204"/>
      <c r="R127" s="204"/>
    </row>
    <row r="128" spans="1:18" ht="18" x14ac:dyDescent="0.25">
      <c r="A128" s="161" t="s">
        <v>216</v>
      </c>
      <c r="B128" s="211"/>
      <c r="C128" s="162"/>
      <c r="D128" s="209">
        <f>SUM(D129:D132)</f>
        <v>76</v>
      </c>
      <c r="E128" s="209">
        <f t="shared" ref="E128:R128" si="21">SUM(E129:E132)</f>
        <v>73</v>
      </c>
      <c r="F128" s="209">
        <f t="shared" si="21"/>
        <v>19</v>
      </c>
      <c r="G128" s="209">
        <f t="shared" si="21"/>
        <v>21</v>
      </c>
      <c r="H128" s="209">
        <f t="shared" si="21"/>
        <v>21</v>
      </c>
      <c r="I128" s="209">
        <f t="shared" si="21"/>
        <v>13</v>
      </c>
      <c r="J128" s="209">
        <f t="shared" si="21"/>
        <v>9</v>
      </c>
      <c r="K128" s="209">
        <f t="shared" si="21"/>
        <v>9</v>
      </c>
      <c r="L128" s="209">
        <f t="shared" si="21"/>
        <v>3</v>
      </c>
      <c r="M128" s="209">
        <f t="shared" si="21"/>
        <v>12</v>
      </c>
      <c r="N128" s="209">
        <f t="shared" si="21"/>
        <v>12</v>
      </c>
      <c r="O128" s="209">
        <f t="shared" si="21"/>
        <v>4</v>
      </c>
      <c r="P128" s="209">
        <f t="shared" si="21"/>
        <v>0</v>
      </c>
      <c r="Q128" s="209">
        <f t="shared" si="21"/>
        <v>0</v>
      </c>
      <c r="R128" s="209">
        <f t="shared" si="21"/>
        <v>0</v>
      </c>
    </row>
    <row r="129" spans="1:18" ht="18" customHeight="1" x14ac:dyDescent="0.25">
      <c r="A129" s="171"/>
      <c r="B129" s="205">
        <v>1</v>
      </c>
      <c r="C129" s="4" t="s">
        <v>129</v>
      </c>
      <c r="D129" s="5">
        <v>7</v>
      </c>
      <c r="E129" s="205">
        <v>7</v>
      </c>
      <c r="F129" s="205">
        <v>7</v>
      </c>
      <c r="G129" s="5">
        <v>3</v>
      </c>
      <c r="H129" s="205">
        <v>3</v>
      </c>
      <c r="I129" s="205">
        <v>3</v>
      </c>
      <c r="J129" s="5">
        <v>2</v>
      </c>
      <c r="K129" s="205">
        <v>2</v>
      </c>
      <c r="L129" s="205">
        <v>2</v>
      </c>
      <c r="M129" s="5">
        <v>2</v>
      </c>
      <c r="N129" s="205">
        <v>2</v>
      </c>
      <c r="O129" s="205">
        <v>2</v>
      </c>
      <c r="P129" s="5">
        <v>0</v>
      </c>
      <c r="Q129" s="205">
        <v>0</v>
      </c>
      <c r="R129" s="205">
        <v>0</v>
      </c>
    </row>
    <row r="130" spans="1:18" ht="18" x14ac:dyDescent="0.25">
      <c r="A130" s="171"/>
      <c r="B130" s="205">
        <v>2</v>
      </c>
      <c r="C130" s="4" t="s">
        <v>130</v>
      </c>
      <c r="D130" s="5">
        <v>57</v>
      </c>
      <c r="E130" s="205">
        <v>54</v>
      </c>
      <c r="F130" s="205">
        <v>4</v>
      </c>
      <c r="G130" s="5">
        <v>12</v>
      </c>
      <c r="H130" s="205">
        <v>12</v>
      </c>
      <c r="I130" s="205">
        <v>4</v>
      </c>
      <c r="J130" s="5">
        <v>7</v>
      </c>
      <c r="K130" s="205">
        <v>7</v>
      </c>
      <c r="L130" s="205">
        <v>1</v>
      </c>
      <c r="M130" s="5">
        <v>10</v>
      </c>
      <c r="N130" s="205">
        <v>10</v>
      </c>
      <c r="O130" s="205">
        <v>2</v>
      </c>
      <c r="P130" s="5">
        <v>0</v>
      </c>
      <c r="Q130" s="205">
        <v>0</v>
      </c>
      <c r="R130" s="205">
        <v>0</v>
      </c>
    </row>
    <row r="131" spans="1:18" ht="18" x14ac:dyDescent="0.25">
      <c r="A131" s="171"/>
      <c r="B131" s="205">
        <v>3</v>
      </c>
      <c r="C131" s="4" t="s">
        <v>131</v>
      </c>
      <c r="D131" s="5">
        <v>10</v>
      </c>
      <c r="E131" s="205">
        <v>10</v>
      </c>
      <c r="F131" s="205">
        <v>6</v>
      </c>
      <c r="G131" s="5">
        <v>4</v>
      </c>
      <c r="H131" s="205">
        <v>4</v>
      </c>
      <c r="I131" s="205">
        <v>4</v>
      </c>
      <c r="J131" s="5">
        <v>0</v>
      </c>
      <c r="K131" s="205">
        <v>0</v>
      </c>
      <c r="L131" s="205">
        <v>0</v>
      </c>
      <c r="M131" s="5">
        <v>0</v>
      </c>
      <c r="N131" s="205">
        <v>0</v>
      </c>
      <c r="O131" s="205">
        <v>0</v>
      </c>
      <c r="P131" s="5">
        <v>0</v>
      </c>
      <c r="Q131" s="205">
        <v>0</v>
      </c>
      <c r="R131" s="205">
        <v>0</v>
      </c>
    </row>
    <row r="132" spans="1:18" ht="18" customHeight="1" x14ac:dyDescent="0.25">
      <c r="A132" s="171"/>
      <c r="B132" s="205">
        <v>4</v>
      </c>
      <c r="C132" s="4" t="s">
        <v>132</v>
      </c>
      <c r="D132" s="5">
        <v>2</v>
      </c>
      <c r="E132" s="205">
        <v>2</v>
      </c>
      <c r="F132" s="205">
        <v>2</v>
      </c>
      <c r="G132" s="5">
        <v>2</v>
      </c>
      <c r="H132" s="205">
        <v>2</v>
      </c>
      <c r="I132" s="205">
        <v>2</v>
      </c>
      <c r="J132" s="5">
        <v>0</v>
      </c>
      <c r="K132" s="205">
        <v>0</v>
      </c>
      <c r="L132" s="205">
        <v>0</v>
      </c>
      <c r="M132" s="5">
        <v>0</v>
      </c>
      <c r="N132" s="205">
        <v>0</v>
      </c>
      <c r="O132" s="205">
        <v>0</v>
      </c>
      <c r="P132" s="5">
        <v>0</v>
      </c>
      <c r="Q132" s="205">
        <v>0</v>
      </c>
      <c r="R132" s="205">
        <v>0</v>
      </c>
    </row>
    <row r="133" spans="1:18" ht="18" x14ac:dyDescent="0.25">
      <c r="A133" s="161" t="s">
        <v>63</v>
      </c>
      <c r="B133" s="211"/>
      <c r="C133" s="162"/>
      <c r="D133" s="209">
        <f>SUM(D134:D142)</f>
        <v>243</v>
      </c>
      <c r="E133" s="209">
        <f t="shared" ref="E133:R133" si="22">SUM(E134:E142)</f>
        <v>235</v>
      </c>
      <c r="F133" s="209">
        <f t="shared" si="22"/>
        <v>189</v>
      </c>
      <c r="G133" s="209">
        <f t="shared" si="22"/>
        <v>75</v>
      </c>
      <c r="H133" s="209">
        <f t="shared" si="22"/>
        <v>70</v>
      </c>
      <c r="I133" s="209">
        <f t="shared" si="22"/>
        <v>65</v>
      </c>
      <c r="J133" s="209">
        <f t="shared" si="22"/>
        <v>75</v>
      </c>
      <c r="K133" s="209">
        <f t="shared" si="22"/>
        <v>74</v>
      </c>
      <c r="L133" s="209">
        <f t="shared" si="22"/>
        <v>73</v>
      </c>
      <c r="M133" s="209">
        <f t="shared" si="22"/>
        <v>47</v>
      </c>
      <c r="N133" s="209">
        <f t="shared" si="22"/>
        <v>47</v>
      </c>
      <c r="O133" s="209">
        <f t="shared" si="22"/>
        <v>47</v>
      </c>
      <c r="P133" s="209">
        <f t="shared" si="22"/>
        <v>8</v>
      </c>
      <c r="Q133" s="209">
        <f t="shared" si="22"/>
        <v>8</v>
      </c>
      <c r="R133" s="209">
        <f t="shared" si="22"/>
        <v>8</v>
      </c>
    </row>
    <row r="134" spans="1:18" ht="18" x14ac:dyDescent="0.25">
      <c r="A134" s="171"/>
      <c r="B134" s="208">
        <v>1</v>
      </c>
      <c r="C134" s="4" t="s">
        <v>145</v>
      </c>
      <c r="D134" s="5">
        <v>20</v>
      </c>
      <c r="E134" s="208">
        <v>20</v>
      </c>
      <c r="F134" s="208">
        <v>15</v>
      </c>
      <c r="G134" s="5">
        <v>13</v>
      </c>
      <c r="H134" s="208">
        <v>11</v>
      </c>
      <c r="I134" s="208">
        <v>11</v>
      </c>
      <c r="J134" s="5">
        <v>14</v>
      </c>
      <c r="K134" s="208">
        <v>13</v>
      </c>
      <c r="L134" s="208">
        <v>13</v>
      </c>
      <c r="M134" s="5">
        <v>8</v>
      </c>
      <c r="N134" s="208">
        <v>8</v>
      </c>
      <c r="O134" s="208">
        <v>8</v>
      </c>
      <c r="P134" s="5"/>
      <c r="Q134" s="208"/>
      <c r="R134" s="208"/>
    </row>
    <row r="135" spans="1:18" ht="18" x14ac:dyDescent="0.25">
      <c r="A135" s="171"/>
      <c r="B135" s="208">
        <v>2</v>
      </c>
      <c r="C135" s="4" t="s">
        <v>146</v>
      </c>
      <c r="D135" s="5">
        <v>27</v>
      </c>
      <c r="E135" s="208">
        <v>27</v>
      </c>
      <c r="F135" s="208">
        <v>20</v>
      </c>
      <c r="G135" s="5">
        <v>12</v>
      </c>
      <c r="H135" s="208">
        <v>11</v>
      </c>
      <c r="I135" s="208">
        <v>10</v>
      </c>
      <c r="J135" s="5">
        <v>8</v>
      </c>
      <c r="K135" s="208">
        <v>8</v>
      </c>
      <c r="L135" s="208">
        <v>7</v>
      </c>
      <c r="M135" s="5">
        <v>6</v>
      </c>
      <c r="N135" s="208">
        <v>6</v>
      </c>
      <c r="O135" s="208">
        <v>6</v>
      </c>
      <c r="P135" s="5">
        <v>1</v>
      </c>
      <c r="Q135" s="208">
        <v>1</v>
      </c>
      <c r="R135" s="208">
        <v>1</v>
      </c>
    </row>
    <row r="136" spans="1:18" ht="18" x14ac:dyDescent="0.25">
      <c r="A136" s="171"/>
      <c r="B136" s="208">
        <v>3</v>
      </c>
      <c r="C136" s="4" t="s">
        <v>147</v>
      </c>
      <c r="D136" s="5">
        <v>35</v>
      </c>
      <c r="E136" s="208">
        <v>35</v>
      </c>
      <c r="F136" s="208">
        <v>29</v>
      </c>
      <c r="G136" s="5">
        <v>6</v>
      </c>
      <c r="H136" s="208">
        <v>6</v>
      </c>
      <c r="I136" s="208">
        <v>6</v>
      </c>
      <c r="J136" s="5">
        <v>7</v>
      </c>
      <c r="K136" s="208">
        <v>7</v>
      </c>
      <c r="L136" s="208">
        <v>7</v>
      </c>
      <c r="M136" s="5">
        <v>6</v>
      </c>
      <c r="N136" s="208">
        <v>6</v>
      </c>
      <c r="O136" s="208">
        <v>6</v>
      </c>
      <c r="P136" s="5">
        <v>1</v>
      </c>
      <c r="Q136" s="208">
        <v>1</v>
      </c>
      <c r="R136" s="208">
        <v>1</v>
      </c>
    </row>
    <row r="137" spans="1:18" ht="18" x14ac:dyDescent="0.25">
      <c r="A137" s="171"/>
      <c r="B137" s="208">
        <v>4</v>
      </c>
      <c r="C137" s="4" t="s">
        <v>148</v>
      </c>
      <c r="D137" s="5">
        <v>44</v>
      </c>
      <c r="E137" s="208">
        <v>40</v>
      </c>
      <c r="F137" s="208">
        <v>35</v>
      </c>
      <c r="G137" s="5">
        <v>13</v>
      </c>
      <c r="H137" s="208">
        <v>12</v>
      </c>
      <c r="I137" s="208">
        <v>10</v>
      </c>
      <c r="J137" s="5">
        <v>10</v>
      </c>
      <c r="K137" s="208">
        <v>10</v>
      </c>
      <c r="L137" s="208">
        <v>10</v>
      </c>
      <c r="M137" s="5">
        <v>8</v>
      </c>
      <c r="N137" s="208">
        <v>8</v>
      </c>
      <c r="O137" s="208">
        <v>8</v>
      </c>
      <c r="P137" s="5">
        <v>1</v>
      </c>
      <c r="Q137" s="208">
        <v>1</v>
      </c>
      <c r="R137" s="208">
        <v>1</v>
      </c>
    </row>
    <row r="138" spans="1:18" ht="18" x14ac:dyDescent="0.25">
      <c r="A138" s="171"/>
      <c r="B138" s="208">
        <v>5</v>
      </c>
      <c r="C138" s="4" t="s">
        <v>149</v>
      </c>
      <c r="D138" s="5">
        <v>33</v>
      </c>
      <c r="E138" s="208">
        <v>33</v>
      </c>
      <c r="F138" s="208">
        <v>26</v>
      </c>
      <c r="G138" s="5">
        <v>8</v>
      </c>
      <c r="H138" s="208">
        <v>8</v>
      </c>
      <c r="I138" s="208">
        <v>8</v>
      </c>
      <c r="J138" s="5">
        <v>10</v>
      </c>
      <c r="K138" s="208">
        <v>10</v>
      </c>
      <c r="L138" s="208">
        <v>10</v>
      </c>
      <c r="M138" s="5">
        <v>6</v>
      </c>
      <c r="N138" s="208">
        <v>6</v>
      </c>
      <c r="O138" s="208">
        <v>6</v>
      </c>
      <c r="P138" s="5">
        <v>2</v>
      </c>
      <c r="Q138" s="208">
        <v>2</v>
      </c>
      <c r="R138" s="208">
        <v>2</v>
      </c>
    </row>
    <row r="139" spans="1:18" ht="18" x14ac:dyDescent="0.25">
      <c r="A139" s="171"/>
      <c r="B139" s="208">
        <v>6</v>
      </c>
      <c r="C139" s="4" t="s">
        <v>150</v>
      </c>
      <c r="D139" s="5">
        <v>24</v>
      </c>
      <c r="E139" s="208">
        <v>24</v>
      </c>
      <c r="F139" s="208">
        <v>16</v>
      </c>
      <c r="G139" s="5">
        <v>4</v>
      </c>
      <c r="H139" s="208">
        <v>4</v>
      </c>
      <c r="I139" s="208">
        <v>4</v>
      </c>
      <c r="J139" s="5">
        <v>4</v>
      </c>
      <c r="K139" s="208">
        <v>4</v>
      </c>
      <c r="L139" s="208">
        <v>4</v>
      </c>
      <c r="M139" s="5">
        <v>4</v>
      </c>
      <c r="N139" s="208">
        <v>4</v>
      </c>
      <c r="O139" s="208">
        <v>4</v>
      </c>
      <c r="P139" s="5">
        <v>1</v>
      </c>
      <c r="Q139" s="208">
        <v>1</v>
      </c>
      <c r="R139" s="208">
        <v>1</v>
      </c>
    </row>
    <row r="140" spans="1:18" ht="18" x14ac:dyDescent="0.25">
      <c r="A140" s="171"/>
      <c r="B140" s="208">
        <v>7</v>
      </c>
      <c r="C140" s="4" t="s">
        <v>151</v>
      </c>
      <c r="D140" s="5">
        <v>20</v>
      </c>
      <c r="E140" s="208">
        <v>16</v>
      </c>
      <c r="F140" s="208">
        <v>10</v>
      </c>
      <c r="G140" s="5">
        <v>7</v>
      </c>
      <c r="H140" s="208">
        <v>7</v>
      </c>
      <c r="I140" s="208">
        <v>5</v>
      </c>
      <c r="J140" s="5">
        <v>3</v>
      </c>
      <c r="K140" s="208">
        <v>3</v>
      </c>
      <c r="L140" s="208">
        <v>3</v>
      </c>
      <c r="M140" s="5">
        <v>4</v>
      </c>
      <c r="N140" s="208">
        <v>4</v>
      </c>
      <c r="O140" s="208">
        <v>4</v>
      </c>
      <c r="P140" s="5"/>
      <c r="Q140" s="208"/>
      <c r="R140" s="208"/>
    </row>
    <row r="141" spans="1:18" ht="18" x14ac:dyDescent="0.25">
      <c r="A141" s="171"/>
      <c r="B141" s="208">
        <v>8</v>
      </c>
      <c r="C141" s="4" t="s">
        <v>152</v>
      </c>
      <c r="D141" s="5">
        <v>8</v>
      </c>
      <c r="E141" s="208">
        <v>8</v>
      </c>
      <c r="F141" s="208">
        <v>8</v>
      </c>
      <c r="G141" s="5">
        <v>5</v>
      </c>
      <c r="H141" s="208">
        <v>4</v>
      </c>
      <c r="I141" s="208">
        <v>4</v>
      </c>
      <c r="J141" s="5">
        <v>7</v>
      </c>
      <c r="K141" s="208">
        <v>7</v>
      </c>
      <c r="L141" s="208">
        <v>7</v>
      </c>
      <c r="M141" s="5">
        <v>1</v>
      </c>
      <c r="N141" s="208">
        <v>1</v>
      </c>
      <c r="O141" s="208">
        <v>1</v>
      </c>
      <c r="P141" s="5">
        <v>1</v>
      </c>
      <c r="Q141" s="208">
        <v>1</v>
      </c>
      <c r="R141" s="208">
        <v>1</v>
      </c>
    </row>
    <row r="142" spans="1:18" ht="18" x14ac:dyDescent="0.25">
      <c r="A142" s="171"/>
      <c r="B142" s="208">
        <v>9</v>
      </c>
      <c r="C142" s="4" t="s">
        <v>233</v>
      </c>
      <c r="D142" s="5">
        <v>32</v>
      </c>
      <c r="E142" s="208">
        <v>32</v>
      </c>
      <c r="F142" s="208">
        <v>30</v>
      </c>
      <c r="G142" s="5">
        <v>7</v>
      </c>
      <c r="H142" s="208">
        <v>7</v>
      </c>
      <c r="I142" s="208">
        <v>7</v>
      </c>
      <c r="J142" s="5">
        <v>12</v>
      </c>
      <c r="K142" s="208">
        <v>12</v>
      </c>
      <c r="L142" s="208">
        <v>12</v>
      </c>
      <c r="M142" s="5">
        <v>4</v>
      </c>
      <c r="N142" s="208">
        <v>4</v>
      </c>
      <c r="O142" s="208">
        <v>4</v>
      </c>
      <c r="P142" s="5">
        <v>1</v>
      </c>
      <c r="Q142" s="208">
        <v>1</v>
      </c>
      <c r="R142" s="208">
        <v>1</v>
      </c>
    </row>
    <row r="143" spans="1:18" ht="18" x14ac:dyDescent="0.25">
      <c r="A143" s="161" t="s">
        <v>64</v>
      </c>
      <c r="B143" s="211"/>
      <c r="C143" s="162"/>
      <c r="D143" s="209">
        <f>SUM(D144)</f>
        <v>10</v>
      </c>
      <c r="E143" s="209">
        <f t="shared" ref="E143:R143" si="23">SUM(E144)</f>
        <v>10</v>
      </c>
      <c r="F143" s="209">
        <f t="shared" si="23"/>
        <v>4</v>
      </c>
      <c r="G143" s="209">
        <f t="shared" si="23"/>
        <v>1</v>
      </c>
      <c r="H143" s="209">
        <f t="shared" si="23"/>
        <v>1</v>
      </c>
      <c r="I143" s="209">
        <f t="shared" si="23"/>
        <v>1</v>
      </c>
      <c r="J143" s="209">
        <f t="shared" si="23"/>
        <v>1</v>
      </c>
      <c r="K143" s="209">
        <f t="shared" si="23"/>
        <v>1</v>
      </c>
      <c r="L143" s="209">
        <f t="shared" si="23"/>
        <v>1</v>
      </c>
      <c r="M143" s="209">
        <f t="shared" si="23"/>
        <v>1</v>
      </c>
      <c r="N143" s="209">
        <f t="shared" si="23"/>
        <v>1</v>
      </c>
      <c r="O143" s="209">
        <f t="shared" si="23"/>
        <v>1</v>
      </c>
      <c r="P143" s="209">
        <f t="shared" si="23"/>
        <v>1</v>
      </c>
      <c r="Q143" s="209">
        <f t="shared" si="23"/>
        <v>1</v>
      </c>
      <c r="R143" s="209">
        <f t="shared" si="23"/>
        <v>1</v>
      </c>
    </row>
    <row r="144" spans="1:18" ht="18" x14ac:dyDescent="0.25">
      <c r="A144" s="171"/>
      <c r="B144" s="130"/>
      <c r="C144" s="134" t="s">
        <v>246</v>
      </c>
      <c r="D144" s="204">
        <v>10</v>
      </c>
      <c r="E144" s="204">
        <v>10</v>
      </c>
      <c r="F144" s="204">
        <v>4</v>
      </c>
      <c r="G144" s="204">
        <v>1</v>
      </c>
      <c r="H144" s="204">
        <v>1</v>
      </c>
      <c r="I144" s="204">
        <v>1</v>
      </c>
      <c r="J144" s="204">
        <v>1</v>
      </c>
      <c r="K144" s="204">
        <v>1</v>
      </c>
      <c r="L144" s="204">
        <v>1</v>
      </c>
      <c r="M144" s="204">
        <v>1</v>
      </c>
      <c r="N144" s="204">
        <v>1</v>
      </c>
      <c r="O144" s="204">
        <v>1</v>
      </c>
      <c r="P144" s="204">
        <v>1</v>
      </c>
      <c r="Q144" s="204">
        <v>1</v>
      </c>
      <c r="R144" s="204">
        <v>1</v>
      </c>
    </row>
    <row r="145" spans="1:18" ht="18" x14ac:dyDescent="0.25">
      <c r="A145" s="161" t="s">
        <v>65</v>
      </c>
      <c r="B145" s="211"/>
      <c r="C145" s="162"/>
      <c r="D145" s="209">
        <f>SUM(D146:D148)</f>
        <v>15</v>
      </c>
      <c r="E145" s="209">
        <f t="shared" ref="E145:R145" si="24">SUM(E146:E148)</f>
        <v>15</v>
      </c>
      <c r="F145" s="209">
        <f t="shared" si="24"/>
        <v>11</v>
      </c>
      <c r="G145" s="209">
        <f t="shared" si="24"/>
        <v>9</v>
      </c>
      <c r="H145" s="209">
        <f t="shared" si="24"/>
        <v>9</v>
      </c>
      <c r="I145" s="209">
        <f t="shared" si="24"/>
        <v>3</v>
      </c>
      <c r="J145" s="209">
        <f t="shared" si="24"/>
        <v>6</v>
      </c>
      <c r="K145" s="209">
        <f t="shared" si="24"/>
        <v>6</v>
      </c>
      <c r="L145" s="209">
        <f t="shared" si="24"/>
        <v>3</v>
      </c>
      <c r="M145" s="209">
        <f t="shared" si="24"/>
        <v>5</v>
      </c>
      <c r="N145" s="209">
        <f t="shared" si="24"/>
        <v>5</v>
      </c>
      <c r="O145" s="209">
        <f t="shared" si="24"/>
        <v>5</v>
      </c>
      <c r="P145" s="209">
        <f t="shared" si="24"/>
        <v>2</v>
      </c>
      <c r="Q145" s="209">
        <f t="shared" si="24"/>
        <v>2</v>
      </c>
      <c r="R145" s="209">
        <f t="shared" si="24"/>
        <v>2</v>
      </c>
    </row>
    <row r="146" spans="1:18" ht="18" x14ac:dyDescent="0.25">
      <c r="A146" s="171"/>
      <c r="B146" s="130">
        <v>1</v>
      </c>
      <c r="C146" s="134" t="s">
        <v>103</v>
      </c>
      <c r="D146" s="204">
        <v>2</v>
      </c>
      <c r="E146" s="204">
        <v>2</v>
      </c>
      <c r="F146" s="204">
        <v>2</v>
      </c>
      <c r="G146" s="204">
        <v>1</v>
      </c>
      <c r="H146" s="204">
        <v>1</v>
      </c>
      <c r="I146" s="204">
        <v>1</v>
      </c>
      <c r="J146" s="204">
        <v>1</v>
      </c>
      <c r="K146" s="204">
        <v>1</v>
      </c>
      <c r="L146" s="204">
        <v>1</v>
      </c>
      <c r="M146" s="204">
        <v>1</v>
      </c>
      <c r="N146" s="204">
        <v>1</v>
      </c>
      <c r="O146" s="204">
        <v>1</v>
      </c>
      <c r="P146" s="204"/>
      <c r="Q146" s="204"/>
      <c r="R146" s="204"/>
    </row>
    <row r="147" spans="1:18" ht="18" x14ac:dyDescent="0.25">
      <c r="A147" s="171"/>
      <c r="B147" s="130">
        <v>2</v>
      </c>
      <c r="C147" s="134" t="s">
        <v>105</v>
      </c>
      <c r="D147" s="204">
        <v>7</v>
      </c>
      <c r="E147" s="204">
        <v>7</v>
      </c>
      <c r="F147" s="204">
        <v>7</v>
      </c>
      <c r="G147" s="204">
        <v>6</v>
      </c>
      <c r="H147" s="204">
        <v>6</v>
      </c>
      <c r="I147" s="204">
        <v>2</v>
      </c>
      <c r="J147" s="204">
        <v>4</v>
      </c>
      <c r="K147" s="204">
        <v>4</v>
      </c>
      <c r="L147" s="204">
        <v>2</v>
      </c>
      <c r="M147" s="204">
        <v>3</v>
      </c>
      <c r="N147" s="204">
        <v>3</v>
      </c>
      <c r="O147" s="204">
        <v>3</v>
      </c>
      <c r="P147" s="204">
        <v>1</v>
      </c>
      <c r="Q147" s="204">
        <v>1</v>
      </c>
      <c r="R147" s="204">
        <v>1</v>
      </c>
    </row>
    <row r="148" spans="1:18" ht="18" x14ac:dyDescent="0.25">
      <c r="A148" s="171"/>
      <c r="B148" s="130">
        <v>3</v>
      </c>
      <c r="C148" s="134" t="s">
        <v>234</v>
      </c>
      <c r="D148" s="204">
        <v>6</v>
      </c>
      <c r="E148" s="204">
        <v>6</v>
      </c>
      <c r="F148" s="204">
        <v>2</v>
      </c>
      <c r="G148" s="204">
        <v>2</v>
      </c>
      <c r="H148" s="204">
        <v>2</v>
      </c>
      <c r="I148" s="204"/>
      <c r="J148" s="204">
        <v>1</v>
      </c>
      <c r="K148" s="204">
        <v>1</v>
      </c>
      <c r="L148" s="204"/>
      <c r="M148" s="204">
        <v>1</v>
      </c>
      <c r="N148" s="204">
        <v>1</v>
      </c>
      <c r="O148" s="204">
        <v>1</v>
      </c>
      <c r="P148" s="204">
        <v>1</v>
      </c>
      <c r="Q148" s="204">
        <v>1</v>
      </c>
      <c r="R148" s="204">
        <v>1</v>
      </c>
    </row>
    <row r="149" spans="1:18" ht="18" x14ac:dyDescent="0.25">
      <c r="A149" s="161" t="s">
        <v>66</v>
      </c>
      <c r="B149" s="211"/>
      <c r="C149" s="162"/>
      <c r="D149" s="209">
        <f>SUM(D150:D152)</f>
        <v>10</v>
      </c>
      <c r="E149" s="209">
        <f t="shared" ref="E149:R149" si="25">SUM(E150:E152)</f>
        <v>9</v>
      </c>
      <c r="F149" s="209">
        <f t="shared" si="25"/>
        <v>5</v>
      </c>
      <c r="G149" s="209">
        <f t="shared" si="25"/>
        <v>4</v>
      </c>
      <c r="H149" s="209">
        <f t="shared" si="25"/>
        <v>4</v>
      </c>
      <c r="I149" s="209">
        <f t="shared" si="25"/>
        <v>2</v>
      </c>
      <c r="J149" s="209">
        <f t="shared" si="25"/>
        <v>3</v>
      </c>
      <c r="K149" s="209">
        <f t="shared" si="25"/>
        <v>3</v>
      </c>
      <c r="L149" s="209">
        <f t="shared" si="25"/>
        <v>3</v>
      </c>
      <c r="M149" s="209">
        <f t="shared" si="25"/>
        <v>2</v>
      </c>
      <c r="N149" s="209">
        <f t="shared" si="25"/>
        <v>2</v>
      </c>
      <c r="O149" s="209">
        <f t="shared" si="25"/>
        <v>2</v>
      </c>
      <c r="P149" s="209">
        <f t="shared" si="25"/>
        <v>1</v>
      </c>
      <c r="Q149" s="209">
        <f t="shared" si="25"/>
        <v>1</v>
      </c>
      <c r="R149" s="209">
        <f t="shared" si="25"/>
        <v>1</v>
      </c>
    </row>
    <row r="150" spans="1:18" s="201" customFormat="1" ht="18" x14ac:dyDescent="0.25">
      <c r="A150" s="171"/>
      <c r="B150" s="130">
        <v>1</v>
      </c>
      <c r="C150" s="134" t="s">
        <v>253</v>
      </c>
      <c r="D150" s="204">
        <v>2</v>
      </c>
      <c r="E150" s="204">
        <v>2</v>
      </c>
      <c r="F150" s="204">
        <v>2</v>
      </c>
      <c r="G150" s="204">
        <v>1</v>
      </c>
      <c r="H150" s="204">
        <v>1</v>
      </c>
      <c r="I150" s="204">
        <v>1</v>
      </c>
      <c r="J150" s="204">
        <v>1</v>
      </c>
      <c r="K150" s="204">
        <v>1</v>
      </c>
      <c r="L150" s="204">
        <v>1</v>
      </c>
      <c r="M150" s="204">
        <v>1</v>
      </c>
      <c r="N150" s="204">
        <v>1</v>
      </c>
      <c r="O150" s="204">
        <v>1</v>
      </c>
      <c r="P150" s="204">
        <v>1</v>
      </c>
      <c r="Q150" s="204">
        <v>1</v>
      </c>
      <c r="R150" s="204">
        <v>1</v>
      </c>
    </row>
    <row r="151" spans="1:18" s="201" customFormat="1" ht="18" x14ac:dyDescent="0.25">
      <c r="A151" s="171"/>
      <c r="B151" s="130">
        <v>2</v>
      </c>
      <c r="C151" s="134" t="s">
        <v>254</v>
      </c>
      <c r="D151" s="204">
        <v>2</v>
      </c>
      <c r="E151" s="204">
        <v>2</v>
      </c>
      <c r="F151" s="204">
        <v>2</v>
      </c>
      <c r="G151" s="204">
        <v>0</v>
      </c>
      <c r="H151" s="204">
        <v>0</v>
      </c>
      <c r="I151" s="204">
        <v>0</v>
      </c>
      <c r="J151" s="204">
        <v>1</v>
      </c>
      <c r="K151" s="204">
        <v>1</v>
      </c>
      <c r="L151" s="204">
        <v>1</v>
      </c>
      <c r="M151" s="204">
        <v>0</v>
      </c>
      <c r="N151" s="204"/>
      <c r="O151" s="204"/>
      <c r="P151" s="204"/>
      <c r="Q151" s="204"/>
      <c r="R151" s="204"/>
    </row>
    <row r="152" spans="1:18" s="201" customFormat="1" ht="18" x14ac:dyDescent="0.25">
      <c r="A152" s="171"/>
      <c r="B152" s="130">
        <v>3</v>
      </c>
      <c r="C152" s="134" t="s">
        <v>255</v>
      </c>
      <c r="D152" s="204">
        <v>6</v>
      </c>
      <c r="E152" s="204">
        <v>5</v>
      </c>
      <c r="F152" s="204">
        <v>1</v>
      </c>
      <c r="G152" s="204">
        <v>3</v>
      </c>
      <c r="H152" s="204">
        <v>3</v>
      </c>
      <c r="I152" s="204">
        <v>1</v>
      </c>
      <c r="J152" s="204">
        <v>1</v>
      </c>
      <c r="K152" s="204">
        <v>1</v>
      </c>
      <c r="L152" s="204">
        <v>1</v>
      </c>
      <c r="M152" s="204">
        <v>1</v>
      </c>
      <c r="N152" s="204">
        <v>1</v>
      </c>
      <c r="O152" s="204">
        <v>1</v>
      </c>
      <c r="P152" s="204"/>
      <c r="Q152" s="204"/>
      <c r="R152" s="204"/>
    </row>
    <row r="153" spans="1:18" ht="18" x14ac:dyDescent="0.25">
      <c r="A153" s="161" t="s">
        <v>67</v>
      </c>
      <c r="B153" s="211"/>
      <c r="C153" s="162"/>
      <c r="D153" s="209">
        <f>SUM(D154)</f>
        <v>14</v>
      </c>
      <c r="E153" s="209">
        <f t="shared" ref="E153:R153" si="26">SUM(E154)</f>
        <v>14</v>
      </c>
      <c r="F153" s="209">
        <f t="shared" si="26"/>
        <v>4</v>
      </c>
      <c r="G153" s="209">
        <f t="shared" si="26"/>
        <v>3</v>
      </c>
      <c r="H153" s="209">
        <f t="shared" si="26"/>
        <v>3</v>
      </c>
      <c r="I153" s="209">
        <f t="shared" si="26"/>
        <v>2</v>
      </c>
      <c r="J153" s="209">
        <f t="shared" si="26"/>
        <v>3</v>
      </c>
      <c r="K153" s="209">
        <f t="shared" si="26"/>
        <v>3</v>
      </c>
      <c r="L153" s="209">
        <f t="shared" si="26"/>
        <v>1</v>
      </c>
      <c r="M153" s="209">
        <f t="shared" si="26"/>
        <v>2</v>
      </c>
      <c r="N153" s="209">
        <f t="shared" si="26"/>
        <v>2</v>
      </c>
      <c r="O153" s="209">
        <f t="shared" si="26"/>
        <v>2</v>
      </c>
      <c r="P153" s="209">
        <f t="shared" si="26"/>
        <v>1</v>
      </c>
      <c r="Q153" s="209">
        <f t="shared" si="26"/>
        <v>1</v>
      </c>
      <c r="R153" s="209">
        <f t="shared" si="26"/>
        <v>1</v>
      </c>
    </row>
    <row r="154" spans="1:18" x14ac:dyDescent="0.25">
      <c r="A154" s="207"/>
      <c r="B154" s="130">
        <v>1</v>
      </c>
      <c r="C154" s="134" t="s">
        <v>100</v>
      </c>
      <c r="D154" s="204">
        <v>14</v>
      </c>
      <c r="E154" s="204">
        <v>14</v>
      </c>
      <c r="F154" s="204">
        <v>4</v>
      </c>
      <c r="G154" s="204">
        <v>3</v>
      </c>
      <c r="H154" s="204">
        <v>3</v>
      </c>
      <c r="I154" s="204">
        <v>2</v>
      </c>
      <c r="J154" s="204">
        <v>3</v>
      </c>
      <c r="K154" s="204">
        <v>3</v>
      </c>
      <c r="L154" s="204">
        <v>1</v>
      </c>
      <c r="M154" s="204">
        <v>2</v>
      </c>
      <c r="N154" s="204">
        <v>2</v>
      </c>
      <c r="O154" s="204">
        <v>2</v>
      </c>
      <c r="P154" s="204">
        <v>1</v>
      </c>
      <c r="Q154" s="204">
        <v>1</v>
      </c>
      <c r="R154" s="204">
        <v>1</v>
      </c>
    </row>
    <row r="155" spans="1:18" x14ac:dyDescent="0.25">
      <c r="A155" s="207"/>
      <c r="B155" s="360" t="s">
        <v>0</v>
      </c>
      <c r="C155" s="360"/>
      <c r="D155" s="24">
        <f>D8+D18+D25+D29+D32+D42+D44+D52+D57+D59+D64+D74+D81+D87+D89+D92+D97+D100+D105+D108+D118+D128+D133+D143+D145+D149+D153</f>
        <v>2321</v>
      </c>
      <c r="E155" s="24">
        <f t="shared" ref="E155:R155" si="27">E8+E18+E25+E29+E32+E42+E44+E52+E57+E59+E64+E74+E81+E87+E89+E92+E97+E100+E105+E108+E118+E128+E133+E143+E145+E149+E153</f>
        <v>2054</v>
      </c>
      <c r="F155" s="24">
        <f t="shared" si="27"/>
        <v>958</v>
      </c>
      <c r="G155" s="24">
        <f t="shared" si="27"/>
        <v>569</v>
      </c>
      <c r="H155" s="24">
        <f t="shared" si="27"/>
        <v>500</v>
      </c>
      <c r="I155" s="24">
        <f t="shared" si="27"/>
        <v>359</v>
      </c>
      <c r="J155" s="24">
        <f t="shared" si="27"/>
        <v>478</v>
      </c>
      <c r="K155" s="24">
        <f t="shared" si="27"/>
        <v>427</v>
      </c>
      <c r="L155" s="24">
        <f t="shared" si="27"/>
        <v>346</v>
      </c>
      <c r="M155" s="24">
        <f t="shared" si="27"/>
        <v>431</v>
      </c>
      <c r="N155" s="24">
        <f t="shared" si="27"/>
        <v>376</v>
      </c>
      <c r="O155" s="24">
        <f t="shared" si="27"/>
        <v>296</v>
      </c>
      <c r="P155" s="24">
        <f t="shared" si="27"/>
        <v>104</v>
      </c>
      <c r="Q155" s="24">
        <f t="shared" si="27"/>
        <v>95</v>
      </c>
      <c r="R155" s="24">
        <f t="shared" si="27"/>
        <v>96</v>
      </c>
    </row>
  </sheetData>
  <mergeCells count="15">
    <mergeCell ref="A5:A6"/>
    <mergeCell ref="P5:R5"/>
    <mergeCell ref="B5:B6"/>
    <mergeCell ref="C5:C6"/>
    <mergeCell ref="B155:C155"/>
    <mergeCell ref="A26:A28"/>
    <mergeCell ref="A30:A31"/>
    <mergeCell ref="A33:A41"/>
    <mergeCell ref="D65:F65"/>
    <mergeCell ref="D70:F70"/>
    <mergeCell ref="B3:R3"/>
    <mergeCell ref="D5:F5"/>
    <mergeCell ref="G5:I5"/>
    <mergeCell ref="J5:L5"/>
    <mergeCell ref="M5:O5"/>
  </mergeCells>
  <pageMargins left="0.70866141732283472" right="0.11811023622047245" top="0.15748031496062992" bottom="0.19685039370078741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1"/>
  <sheetViews>
    <sheetView zoomScale="90" zoomScaleNormal="90" workbookViewId="0">
      <pane xSplit="1" ySplit="5" topLeftCell="B121" activePane="bottomRight" state="frozen"/>
      <selection pane="topRight" activeCell="B1" sqref="B1"/>
      <selection pane="bottomLeft" activeCell="A7" sqref="A7"/>
      <selection pane="bottomRight" activeCell="G137" sqref="G137"/>
    </sheetView>
  </sheetViews>
  <sheetFormatPr defaultRowHeight="15.75" x14ac:dyDescent="0.25"/>
  <cols>
    <col min="1" max="1" width="30.42578125" style="224" customWidth="1"/>
    <col min="2" max="2" width="5.42578125" style="224" customWidth="1"/>
    <col min="3" max="3" width="45.85546875" style="224" customWidth="1"/>
    <col min="4" max="4" width="21.42578125" style="224" customWidth="1"/>
    <col min="5" max="5" width="18.28515625" style="224" customWidth="1"/>
    <col min="6" max="6" width="21" style="224" customWidth="1"/>
    <col min="7" max="7" width="34.5703125" style="224" customWidth="1"/>
    <col min="8" max="16384" width="9.140625" style="224"/>
  </cols>
  <sheetData>
    <row r="1" spans="1:7" x14ac:dyDescent="0.25">
      <c r="G1" s="18" t="s">
        <v>18</v>
      </c>
    </row>
    <row r="3" spans="1:7" ht="29.25" customHeight="1" x14ac:dyDescent="0.25">
      <c r="A3" s="349" t="s">
        <v>364</v>
      </c>
      <c r="B3" s="349"/>
      <c r="C3" s="349"/>
      <c r="D3" s="349"/>
      <c r="E3" s="349"/>
      <c r="F3" s="349"/>
      <c r="G3" s="349"/>
    </row>
    <row r="5" spans="1:7" ht="37.5" customHeight="1" x14ac:dyDescent="0.25">
      <c r="A5" s="304"/>
      <c r="B5" s="249" t="s">
        <v>1</v>
      </c>
      <c r="C5" s="249" t="s">
        <v>2</v>
      </c>
      <c r="D5" s="299" t="s">
        <v>3</v>
      </c>
      <c r="E5" s="299" t="s">
        <v>4</v>
      </c>
      <c r="F5" s="299" t="s">
        <v>5</v>
      </c>
      <c r="G5" s="299" t="s">
        <v>17</v>
      </c>
    </row>
    <row r="6" spans="1:7" ht="16.5" thickBot="1" x14ac:dyDescent="0.3">
      <c r="A6" s="303"/>
      <c r="B6" s="122"/>
      <c r="C6" s="43"/>
      <c r="D6" s="45"/>
      <c r="E6" s="122"/>
      <c r="F6" s="122"/>
      <c r="G6" s="45"/>
    </row>
    <row r="7" spans="1:7" s="67" customFormat="1" ht="18.75" thickTop="1" x14ac:dyDescent="0.25">
      <c r="A7" s="111" t="s">
        <v>207</v>
      </c>
      <c r="B7" s="39"/>
      <c r="C7" s="40"/>
      <c r="D7" s="41">
        <f>SUM(D8:D14)</f>
        <v>0</v>
      </c>
      <c r="E7" s="41">
        <f>SUM(E8:E14)</f>
        <v>0</v>
      </c>
      <c r="F7" s="41">
        <f>SUM(F8:F14)</f>
        <v>0</v>
      </c>
      <c r="G7" s="41"/>
    </row>
    <row r="8" spans="1:7" s="67" customFormat="1" ht="18" x14ac:dyDescent="0.25">
      <c r="A8" s="183"/>
      <c r="B8" s="184">
        <v>1</v>
      </c>
      <c r="C8" s="185" t="s">
        <v>72</v>
      </c>
      <c r="D8" s="186">
        <v>0</v>
      </c>
      <c r="E8" s="186">
        <v>0</v>
      </c>
      <c r="F8" s="186">
        <v>0</v>
      </c>
      <c r="G8" s="186" t="s">
        <v>104</v>
      </c>
    </row>
    <row r="9" spans="1:7" s="67" customFormat="1" ht="18" x14ac:dyDescent="0.25">
      <c r="A9" s="183"/>
      <c r="B9" s="184">
        <v>2</v>
      </c>
      <c r="C9" s="185" t="s">
        <v>73</v>
      </c>
      <c r="D9" s="186">
        <v>0</v>
      </c>
      <c r="E9" s="186">
        <v>0</v>
      </c>
      <c r="F9" s="186">
        <v>0</v>
      </c>
      <c r="G9" s="186" t="s">
        <v>104</v>
      </c>
    </row>
    <row r="10" spans="1:7" s="67" customFormat="1" ht="18" x14ac:dyDescent="0.25">
      <c r="A10" s="183"/>
      <c r="B10" s="184">
        <v>3</v>
      </c>
      <c r="C10" s="185" t="s">
        <v>74</v>
      </c>
      <c r="D10" s="186">
        <v>0</v>
      </c>
      <c r="E10" s="186">
        <v>0</v>
      </c>
      <c r="F10" s="186">
        <v>0</v>
      </c>
      <c r="G10" s="186" t="s">
        <v>104</v>
      </c>
    </row>
    <row r="11" spans="1:7" s="67" customFormat="1" ht="18" x14ac:dyDescent="0.25">
      <c r="A11" s="183"/>
      <c r="B11" s="184">
        <v>4</v>
      </c>
      <c r="C11" s="185" t="s">
        <v>75</v>
      </c>
      <c r="D11" s="186">
        <v>0</v>
      </c>
      <c r="E11" s="186">
        <v>0</v>
      </c>
      <c r="F11" s="186">
        <v>0</v>
      </c>
      <c r="G11" s="186" t="s">
        <v>104</v>
      </c>
    </row>
    <row r="12" spans="1:7" s="67" customFormat="1" ht="18" x14ac:dyDescent="0.25">
      <c r="A12" s="183"/>
      <c r="B12" s="184">
        <v>5</v>
      </c>
      <c r="C12" s="185" t="s">
        <v>76</v>
      </c>
      <c r="D12" s="186">
        <v>0</v>
      </c>
      <c r="E12" s="186">
        <v>0</v>
      </c>
      <c r="F12" s="186">
        <v>0</v>
      </c>
      <c r="G12" s="186" t="s">
        <v>104</v>
      </c>
    </row>
    <row r="13" spans="1:7" s="67" customFormat="1" ht="18" x14ac:dyDescent="0.25">
      <c r="A13" s="183"/>
      <c r="B13" s="184">
        <v>6</v>
      </c>
      <c r="C13" s="185" t="s">
        <v>77</v>
      </c>
      <c r="D13" s="186">
        <v>0</v>
      </c>
      <c r="E13" s="186">
        <v>0</v>
      </c>
      <c r="F13" s="186">
        <v>0</v>
      </c>
      <c r="G13" s="186" t="s">
        <v>104</v>
      </c>
    </row>
    <row r="14" spans="1:7" s="67" customFormat="1" ht="18" x14ac:dyDescent="0.25">
      <c r="A14" s="183"/>
      <c r="B14" s="184">
        <v>7</v>
      </c>
      <c r="C14" s="185" t="s">
        <v>78</v>
      </c>
      <c r="D14" s="186">
        <v>0</v>
      </c>
      <c r="E14" s="186">
        <v>0</v>
      </c>
      <c r="F14" s="186">
        <v>0</v>
      </c>
      <c r="G14" s="186" t="s">
        <v>104</v>
      </c>
    </row>
    <row r="15" spans="1:7" ht="18" x14ac:dyDescent="0.25">
      <c r="A15" s="161" t="s">
        <v>208</v>
      </c>
      <c r="B15" s="188"/>
      <c r="C15" s="189"/>
      <c r="D15" s="192">
        <f>SUM(D16:D18)</f>
        <v>0</v>
      </c>
      <c r="E15" s="192">
        <f>SUM(E16:E18)</f>
        <v>0</v>
      </c>
      <c r="F15" s="192">
        <f>SUM(F16:F18)</f>
        <v>0</v>
      </c>
      <c r="G15" s="192"/>
    </row>
    <row r="16" spans="1:7" ht="18" x14ac:dyDescent="0.25">
      <c r="A16" s="171"/>
      <c r="B16" s="190">
        <v>1</v>
      </c>
      <c r="C16" s="4" t="s">
        <v>160</v>
      </c>
      <c r="D16" s="5">
        <v>0</v>
      </c>
      <c r="E16" s="5">
        <v>0</v>
      </c>
      <c r="F16" s="5">
        <v>0</v>
      </c>
      <c r="G16" s="5" t="s">
        <v>365</v>
      </c>
    </row>
    <row r="17" spans="1:7" ht="18" x14ac:dyDescent="0.25">
      <c r="A17" s="171"/>
      <c r="B17" s="190">
        <v>2</v>
      </c>
      <c r="C17" s="4" t="s">
        <v>161</v>
      </c>
      <c r="D17" s="5">
        <v>0</v>
      </c>
      <c r="E17" s="5">
        <v>0</v>
      </c>
      <c r="F17" s="5">
        <v>0</v>
      </c>
      <c r="G17" s="5" t="s">
        <v>365</v>
      </c>
    </row>
    <row r="18" spans="1:7" ht="18" x14ac:dyDescent="0.25">
      <c r="A18" s="171"/>
      <c r="B18" s="190">
        <v>3</v>
      </c>
      <c r="C18" s="4" t="s">
        <v>162</v>
      </c>
      <c r="D18" s="5">
        <v>0</v>
      </c>
      <c r="E18" s="5">
        <v>0</v>
      </c>
      <c r="F18" s="5">
        <v>0</v>
      </c>
      <c r="G18" s="5" t="s">
        <v>365</v>
      </c>
    </row>
    <row r="19" spans="1:7" ht="18" x14ac:dyDescent="0.25">
      <c r="A19" s="179" t="s">
        <v>47</v>
      </c>
      <c r="B19" s="180"/>
      <c r="C19" s="181"/>
      <c r="D19" s="182">
        <f>SUM(D20:D25)</f>
        <v>0</v>
      </c>
      <c r="E19" s="182">
        <f>SUM(E20:E25)</f>
        <v>0</v>
      </c>
      <c r="F19" s="182">
        <f>SUM(F20:F25)</f>
        <v>0</v>
      </c>
      <c r="G19" s="182"/>
    </row>
    <row r="20" spans="1:7" ht="18" x14ac:dyDescent="0.25">
      <c r="A20" s="171"/>
      <c r="B20" s="172">
        <v>1</v>
      </c>
      <c r="C20" s="173" t="s">
        <v>154</v>
      </c>
      <c r="D20" s="174">
        <v>0</v>
      </c>
      <c r="E20" s="174">
        <v>0</v>
      </c>
      <c r="F20" s="174">
        <v>0</v>
      </c>
      <c r="G20" s="174">
        <v>0</v>
      </c>
    </row>
    <row r="21" spans="1:7" ht="18" x14ac:dyDescent="0.25">
      <c r="A21" s="171"/>
      <c r="B21" s="172">
        <v>2</v>
      </c>
      <c r="C21" s="173" t="s">
        <v>155</v>
      </c>
      <c r="D21" s="174">
        <v>0</v>
      </c>
      <c r="E21" s="174">
        <v>0</v>
      </c>
      <c r="F21" s="174">
        <v>0</v>
      </c>
      <c r="G21" s="174">
        <v>0</v>
      </c>
    </row>
    <row r="22" spans="1:7" ht="31.5" x14ac:dyDescent="0.25">
      <c r="A22" s="171"/>
      <c r="B22" s="172">
        <v>3</v>
      </c>
      <c r="C22" s="173" t="s">
        <v>156</v>
      </c>
      <c r="D22" s="174">
        <v>0</v>
      </c>
      <c r="E22" s="174">
        <v>0</v>
      </c>
      <c r="F22" s="174">
        <v>0</v>
      </c>
      <c r="G22" s="174">
        <v>0</v>
      </c>
    </row>
    <row r="23" spans="1:7" ht="18" x14ac:dyDescent="0.25">
      <c r="A23" s="171"/>
      <c r="B23" s="172">
        <v>4</v>
      </c>
      <c r="C23" s="173" t="s">
        <v>157</v>
      </c>
      <c r="D23" s="174">
        <v>0</v>
      </c>
      <c r="E23" s="174">
        <v>0</v>
      </c>
      <c r="F23" s="174">
        <v>0</v>
      </c>
      <c r="G23" s="174">
        <v>0</v>
      </c>
    </row>
    <row r="24" spans="1:7" ht="18" x14ac:dyDescent="0.25">
      <c r="A24" s="171"/>
      <c r="B24" s="172">
        <v>5</v>
      </c>
      <c r="C24" s="173" t="s">
        <v>158</v>
      </c>
      <c r="D24" s="174">
        <v>0</v>
      </c>
      <c r="E24" s="174">
        <v>0</v>
      </c>
      <c r="F24" s="174">
        <v>0</v>
      </c>
      <c r="G24" s="174">
        <v>0</v>
      </c>
    </row>
    <row r="25" spans="1:7" ht="18.75" thickBot="1" x14ac:dyDescent="0.3">
      <c r="A25" s="175"/>
      <c r="B25" s="176">
        <v>6</v>
      </c>
      <c r="C25" s="177" t="s">
        <v>159</v>
      </c>
      <c r="D25" s="174">
        <v>0</v>
      </c>
      <c r="E25" s="174">
        <v>0</v>
      </c>
      <c r="F25" s="174">
        <v>0</v>
      </c>
      <c r="G25" s="174">
        <v>0</v>
      </c>
    </row>
    <row r="26" spans="1:7" ht="18.75" thickTop="1" x14ac:dyDescent="0.25">
      <c r="A26" s="104" t="s">
        <v>48</v>
      </c>
      <c r="B26" s="29"/>
      <c r="C26" s="30"/>
      <c r="D26" s="31">
        <f>SUM(D27:D29)</f>
        <v>0</v>
      </c>
      <c r="E26" s="31">
        <f>SUM(E27:E29)</f>
        <v>0</v>
      </c>
      <c r="F26" s="31">
        <f>SUM(F27:F29)</f>
        <v>15000</v>
      </c>
      <c r="G26" s="31"/>
    </row>
    <row r="27" spans="1:7" ht="18" customHeight="1" x14ac:dyDescent="0.25">
      <c r="A27" s="356"/>
      <c r="B27" s="98">
        <v>1</v>
      </c>
      <c r="C27" s="4" t="s">
        <v>68</v>
      </c>
      <c r="D27" s="5"/>
      <c r="E27" s="98"/>
      <c r="F27" s="98"/>
      <c r="G27" s="5"/>
    </row>
    <row r="28" spans="1:7" x14ac:dyDescent="0.25">
      <c r="A28" s="357"/>
      <c r="B28" s="98">
        <v>2</v>
      </c>
      <c r="C28" s="4" t="s">
        <v>69</v>
      </c>
      <c r="D28" s="5"/>
      <c r="E28" s="98"/>
      <c r="F28" s="98">
        <v>15000</v>
      </c>
      <c r="G28" s="5" t="s">
        <v>366</v>
      </c>
    </row>
    <row r="29" spans="1:7" ht="16.5" thickBot="1" x14ac:dyDescent="0.3">
      <c r="A29" s="358"/>
      <c r="B29" s="103">
        <v>3</v>
      </c>
      <c r="C29" s="43" t="s">
        <v>217</v>
      </c>
      <c r="D29" s="45"/>
      <c r="E29" s="103"/>
      <c r="F29" s="103"/>
      <c r="G29" s="45"/>
    </row>
    <row r="30" spans="1:7" ht="18.75" thickTop="1" x14ac:dyDescent="0.25">
      <c r="A30" s="111" t="s">
        <v>49</v>
      </c>
      <c r="B30" s="39"/>
      <c r="C30" s="40"/>
      <c r="D30" s="41">
        <f>SUM(D31:D32)</f>
        <v>0</v>
      </c>
      <c r="E30" s="41">
        <f>SUM(E31:E32)</f>
        <v>0</v>
      </c>
      <c r="F30" s="41">
        <f>SUM(F31:F32)</f>
        <v>0</v>
      </c>
      <c r="G30" s="41"/>
    </row>
    <row r="31" spans="1:7" ht="18" customHeight="1" x14ac:dyDescent="0.25">
      <c r="A31" s="354"/>
      <c r="B31" s="107">
        <v>1</v>
      </c>
      <c r="C31" s="108" t="s">
        <v>101</v>
      </c>
      <c r="D31" s="109">
        <v>0</v>
      </c>
      <c r="E31" s="109">
        <v>0</v>
      </c>
      <c r="F31" s="109">
        <v>0</v>
      </c>
      <c r="G31" s="109" t="s">
        <v>104</v>
      </c>
    </row>
    <row r="32" spans="1:7" ht="16.5" thickBot="1" x14ac:dyDescent="0.3">
      <c r="A32" s="355"/>
      <c r="B32" s="112">
        <v>2</v>
      </c>
      <c r="C32" s="113" t="s">
        <v>102</v>
      </c>
      <c r="D32" s="114">
        <v>0</v>
      </c>
      <c r="E32" s="114">
        <v>0</v>
      </c>
      <c r="F32" s="114">
        <v>0</v>
      </c>
      <c r="G32" s="114" t="s">
        <v>104</v>
      </c>
    </row>
    <row r="33" spans="1:7" ht="18.75" thickTop="1" x14ac:dyDescent="0.25">
      <c r="A33" s="111" t="s">
        <v>50</v>
      </c>
      <c r="B33" s="39"/>
      <c r="C33" s="40"/>
      <c r="D33" s="41">
        <f>SUM(D34:D42)</f>
        <v>57000</v>
      </c>
      <c r="E33" s="41">
        <f>SUM(E34:E42)</f>
        <v>0</v>
      </c>
      <c r="F33" s="41">
        <f>SUM(F34:F42)</f>
        <v>0</v>
      </c>
      <c r="G33" s="41"/>
    </row>
    <row r="34" spans="1:7" ht="18" customHeight="1" x14ac:dyDescent="0.25">
      <c r="A34" s="356"/>
      <c r="B34" s="116">
        <v>1</v>
      </c>
      <c r="C34" s="4" t="s">
        <v>114</v>
      </c>
      <c r="D34" s="5"/>
      <c r="E34" s="116"/>
      <c r="F34" s="116"/>
      <c r="G34" s="5"/>
    </row>
    <row r="35" spans="1:7" x14ac:dyDescent="0.25">
      <c r="A35" s="357"/>
      <c r="B35" s="116">
        <v>2</v>
      </c>
      <c r="C35" s="4" t="s">
        <v>115</v>
      </c>
      <c r="D35" s="5">
        <v>7000</v>
      </c>
      <c r="E35" s="116"/>
      <c r="F35" s="116"/>
      <c r="G35" s="5" t="s">
        <v>366</v>
      </c>
    </row>
    <row r="36" spans="1:7" x14ac:dyDescent="0.25">
      <c r="A36" s="357"/>
      <c r="B36" s="116">
        <v>3</v>
      </c>
      <c r="C36" s="4" t="s">
        <v>116</v>
      </c>
      <c r="D36" s="5"/>
      <c r="E36" s="116"/>
      <c r="F36" s="117"/>
      <c r="G36" s="5"/>
    </row>
    <row r="37" spans="1:7" x14ac:dyDescent="0.25">
      <c r="A37" s="357"/>
      <c r="B37" s="116">
        <v>4</v>
      </c>
      <c r="C37" s="4" t="s">
        <v>117</v>
      </c>
      <c r="D37" s="5"/>
      <c r="E37" s="116"/>
      <c r="F37" s="116"/>
      <c r="G37" s="5"/>
    </row>
    <row r="38" spans="1:7" x14ac:dyDescent="0.25">
      <c r="A38" s="357"/>
      <c r="B38" s="116">
        <v>5</v>
      </c>
      <c r="C38" s="4" t="s">
        <v>118</v>
      </c>
      <c r="D38" s="5"/>
      <c r="E38" s="116"/>
      <c r="F38" s="116"/>
      <c r="G38" s="5"/>
    </row>
    <row r="39" spans="1:7" x14ac:dyDescent="0.25">
      <c r="A39" s="357"/>
      <c r="B39" s="116">
        <v>6</v>
      </c>
      <c r="C39" s="4" t="s">
        <v>119</v>
      </c>
      <c r="D39" s="5">
        <v>50000</v>
      </c>
      <c r="E39" s="116"/>
      <c r="F39" s="116"/>
      <c r="G39" s="5"/>
    </row>
    <row r="40" spans="1:7" x14ac:dyDescent="0.25">
      <c r="A40" s="357"/>
      <c r="B40" s="116">
        <v>7</v>
      </c>
      <c r="C40" s="4" t="s">
        <v>120</v>
      </c>
      <c r="D40" s="5"/>
      <c r="E40" s="116"/>
      <c r="F40" s="116"/>
      <c r="G40" s="5"/>
    </row>
    <row r="41" spans="1:7" x14ac:dyDescent="0.25">
      <c r="A41" s="357"/>
      <c r="B41" s="116">
        <v>8</v>
      </c>
      <c r="C41" s="4" t="s">
        <v>121</v>
      </c>
      <c r="D41" s="5"/>
      <c r="E41" s="116"/>
      <c r="F41" s="116"/>
      <c r="G41" s="5"/>
    </row>
    <row r="42" spans="1:7" ht="16.5" thickBot="1" x14ac:dyDescent="0.3">
      <c r="A42" s="358"/>
      <c r="B42" s="119">
        <v>9</v>
      </c>
      <c r="C42" s="43" t="s">
        <v>122</v>
      </c>
      <c r="D42" s="45"/>
      <c r="E42" s="119"/>
      <c r="F42" s="119"/>
      <c r="G42" s="45"/>
    </row>
    <row r="43" spans="1:7" ht="18.75" thickTop="1" x14ac:dyDescent="0.25">
      <c r="A43" s="104" t="s">
        <v>209</v>
      </c>
      <c r="B43" s="29"/>
      <c r="C43" s="30"/>
      <c r="D43" s="31">
        <f>SUM(D44)</f>
        <v>0</v>
      </c>
      <c r="E43" s="31">
        <f>SUM(E44)</f>
        <v>0</v>
      </c>
      <c r="F43" s="31">
        <f>SUM(F44)</f>
        <v>0</v>
      </c>
      <c r="G43" s="31"/>
    </row>
    <row r="44" spans="1:7" ht="18.75" thickBot="1" x14ac:dyDescent="0.3">
      <c r="A44" s="121"/>
      <c r="B44" s="122">
        <v>1</v>
      </c>
      <c r="C44" s="43" t="s">
        <v>218</v>
      </c>
      <c r="D44" s="45">
        <v>0</v>
      </c>
      <c r="E44" s="122">
        <v>0</v>
      </c>
      <c r="F44" s="122">
        <v>0</v>
      </c>
      <c r="G44" s="45"/>
    </row>
    <row r="45" spans="1:7" ht="18.75" thickTop="1" x14ac:dyDescent="0.25">
      <c r="A45" s="111" t="s">
        <v>210</v>
      </c>
      <c r="B45" s="39"/>
      <c r="C45" s="40"/>
      <c r="D45" s="41">
        <f>SUM(D46:D52)</f>
        <v>15000</v>
      </c>
      <c r="E45" s="41">
        <f>SUM(E46:E52)</f>
        <v>0</v>
      </c>
      <c r="F45" s="41">
        <f>SUM(F46:F52)</f>
        <v>0</v>
      </c>
      <c r="G45" s="41"/>
    </row>
    <row r="46" spans="1:7" ht="18" x14ac:dyDescent="0.25">
      <c r="A46" s="99"/>
      <c r="B46" s="2">
        <v>1</v>
      </c>
      <c r="C46" s="4" t="s">
        <v>79</v>
      </c>
      <c r="D46" s="5"/>
      <c r="E46" s="2"/>
      <c r="F46" s="2"/>
      <c r="G46" s="5"/>
    </row>
    <row r="47" spans="1:7" ht="18" x14ac:dyDescent="0.25">
      <c r="A47" s="99"/>
      <c r="B47" s="2">
        <v>2</v>
      </c>
      <c r="C47" s="4" t="s">
        <v>80</v>
      </c>
      <c r="D47" s="5"/>
      <c r="E47" s="2"/>
      <c r="F47" s="2"/>
      <c r="G47" s="5"/>
    </row>
    <row r="48" spans="1:7" ht="18" x14ac:dyDescent="0.25">
      <c r="A48" s="99"/>
      <c r="B48" s="2">
        <v>3</v>
      </c>
      <c r="C48" s="4" t="s">
        <v>81</v>
      </c>
      <c r="D48" s="5"/>
      <c r="E48" s="2"/>
      <c r="F48" s="2"/>
      <c r="G48" s="5"/>
    </row>
    <row r="49" spans="1:7" ht="18" x14ac:dyDescent="0.25">
      <c r="A49" s="99"/>
      <c r="B49" s="2">
        <v>4</v>
      </c>
      <c r="C49" s="4" t="s">
        <v>82</v>
      </c>
      <c r="D49" s="5"/>
      <c r="E49" s="2"/>
      <c r="F49" s="2"/>
      <c r="G49" s="5"/>
    </row>
    <row r="50" spans="1:7" ht="18" x14ac:dyDescent="0.25">
      <c r="A50" s="99"/>
      <c r="B50" s="2">
        <v>5</v>
      </c>
      <c r="C50" s="4" t="s">
        <v>83</v>
      </c>
      <c r="D50" s="5">
        <v>15000</v>
      </c>
      <c r="E50" s="2"/>
      <c r="F50" s="2"/>
      <c r="G50" s="5"/>
    </row>
    <row r="51" spans="1:7" ht="18" x14ac:dyDescent="0.25">
      <c r="A51" s="99"/>
      <c r="B51" s="2">
        <v>6</v>
      </c>
      <c r="C51" s="4" t="s">
        <v>84</v>
      </c>
      <c r="D51" s="5"/>
      <c r="E51" s="2"/>
      <c r="F51" s="2"/>
      <c r="G51" s="5"/>
    </row>
    <row r="52" spans="1:7" ht="18.75" thickBot="1" x14ac:dyDescent="0.3">
      <c r="A52" s="118"/>
      <c r="B52" s="42">
        <v>7</v>
      </c>
      <c r="C52" s="43" t="s">
        <v>85</v>
      </c>
      <c r="D52" s="45"/>
      <c r="E52" s="42"/>
      <c r="F52" s="42"/>
      <c r="G52" s="45"/>
    </row>
    <row r="53" spans="1:7" ht="18.75" thickTop="1" x14ac:dyDescent="0.25">
      <c r="A53" s="111" t="s">
        <v>51</v>
      </c>
      <c r="B53" s="39"/>
      <c r="C53" s="40"/>
      <c r="D53" s="41">
        <f>SUM(D54:D56)</f>
        <v>0</v>
      </c>
      <c r="E53" s="41">
        <f>SUM(E54:E56)</f>
        <v>0</v>
      </c>
      <c r="F53" s="41">
        <f>SUM(F54:F56)</f>
        <v>0</v>
      </c>
      <c r="G53" s="41"/>
    </row>
    <row r="54" spans="1:7" ht="18" x14ac:dyDescent="0.25">
      <c r="A54" s="99"/>
      <c r="B54" s="100">
        <v>1</v>
      </c>
      <c r="C54" s="101" t="s">
        <v>111</v>
      </c>
      <c r="D54" s="102">
        <v>0</v>
      </c>
      <c r="E54" s="102">
        <v>0</v>
      </c>
      <c r="F54" s="102">
        <v>0</v>
      </c>
      <c r="G54" s="102"/>
    </row>
    <row r="55" spans="1:7" ht="18" x14ac:dyDescent="0.25">
      <c r="A55" s="99"/>
      <c r="B55" s="100">
        <v>2</v>
      </c>
      <c r="C55" s="101" t="s">
        <v>112</v>
      </c>
      <c r="D55" s="102">
        <v>0</v>
      </c>
      <c r="E55" s="102">
        <v>0</v>
      </c>
      <c r="F55" s="102">
        <v>0</v>
      </c>
      <c r="G55" s="102"/>
    </row>
    <row r="56" spans="1:7" ht="18.75" thickBot="1" x14ac:dyDescent="0.3">
      <c r="A56" s="118"/>
      <c r="B56" s="131">
        <v>3</v>
      </c>
      <c r="C56" s="132" t="s">
        <v>113</v>
      </c>
      <c r="D56" s="133">
        <v>0</v>
      </c>
      <c r="E56" s="133">
        <v>0</v>
      </c>
      <c r="F56" s="133">
        <v>0</v>
      </c>
      <c r="G56" s="133"/>
    </row>
    <row r="57" spans="1:7" ht="19.5" thickTop="1" thickBot="1" x14ac:dyDescent="0.3">
      <c r="A57" s="155" t="s">
        <v>211</v>
      </c>
      <c r="B57" s="156"/>
      <c r="C57" s="157"/>
      <c r="D57" s="158"/>
      <c r="E57" s="156"/>
      <c r="F57" s="156"/>
      <c r="G57" s="158"/>
    </row>
    <row r="58" spans="1:7" ht="18.75" thickTop="1" x14ac:dyDescent="0.25">
      <c r="A58" s="104" t="s">
        <v>52</v>
      </c>
      <c r="B58" s="29"/>
      <c r="C58" s="30"/>
      <c r="D58" s="31">
        <f>SUM(D59)</f>
        <v>0</v>
      </c>
      <c r="E58" s="31">
        <f>SUM(E59)</f>
        <v>0</v>
      </c>
      <c r="F58" s="31">
        <f>SUM(F59)</f>
        <v>0</v>
      </c>
      <c r="G58" s="31" t="s">
        <v>356</v>
      </c>
    </row>
    <row r="59" spans="1:7" ht="18.75" thickBot="1" x14ac:dyDescent="0.3">
      <c r="A59" s="121"/>
      <c r="B59" s="122">
        <v>1</v>
      </c>
      <c r="C59" s="43" t="s">
        <v>86</v>
      </c>
      <c r="D59" s="45"/>
      <c r="E59" s="122"/>
      <c r="F59" s="122"/>
      <c r="G59" s="305" t="s">
        <v>356</v>
      </c>
    </row>
    <row r="60" spans="1:7" ht="18.75" thickTop="1" x14ac:dyDescent="0.25">
      <c r="A60" s="111" t="s">
        <v>53</v>
      </c>
      <c r="B60" s="39"/>
      <c r="C60" s="40"/>
      <c r="D60" s="41">
        <f>SUM(D61:D64)</f>
        <v>0</v>
      </c>
      <c r="E60" s="41">
        <f>SUM(E61:E64)</f>
        <v>0</v>
      </c>
      <c r="F60" s="41">
        <f>SUM(F61:F64)</f>
        <v>0</v>
      </c>
      <c r="G60" s="41"/>
    </row>
    <row r="61" spans="1:7" ht="31.5" x14ac:dyDescent="0.25">
      <c r="A61" s="99"/>
      <c r="B61" s="100">
        <v>1</v>
      </c>
      <c r="C61" s="101" t="s">
        <v>194</v>
      </c>
      <c r="D61" s="102">
        <v>0</v>
      </c>
      <c r="E61" s="102">
        <v>0</v>
      </c>
      <c r="F61" s="102">
        <v>0</v>
      </c>
      <c r="G61" s="102">
        <v>0</v>
      </c>
    </row>
    <row r="62" spans="1:7" ht="39" customHeight="1" x14ac:dyDescent="0.25">
      <c r="A62" s="99"/>
      <c r="B62" s="100">
        <v>2</v>
      </c>
      <c r="C62" s="101" t="s">
        <v>219</v>
      </c>
      <c r="D62" s="102">
        <v>0</v>
      </c>
      <c r="E62" s="102">
        <v>0</v>
      </c>
      <c r="F62" s="102">
        <v>0</v>
      </c>
      <c r="G62" s="102">
        <v>0</v>
      </c>
    </row>
    <row r="63" spans="1:7" ht="18" x14ac:dyDescent="0.25">
      <c r="A63" s="99"/>
      <c r="B63" s="100">
        <v>3</v>
      </c>
      <c r="C63" s="101" t="s">
        <v>195</v>
      </c>
      <c r="D63" s="102">
        <v>0</v>
      </c>
      <c r="E63" s="102">
        <v>0</v>
      </c>
      <c r="F63" s="102">
        <v>0</v>
      </c>
      <c r="G63" s="102">
        <v>0</v>
      </c>
    </row>
    <row r="64" spans="1:7" ht="18.75" thickBot="1" x14ac:dyDescent="0.3">
      <c r="A64" s="121"/>
      <c r="B64" s="122">
        <v>4</v>
      </c>
      <c r="C64" s="43" t="s">
        <v>196</v>
      </c>
      <c r="D64" s="102">
        <v>0</v>
      </c>
      <c r="E64" s="102">
        <v>0</v>
      </c>
      <c r="F64" s="102">
        <v>0</v>
      </c>
      <c r="G64" s="102">
        <v>0</v>
      </c>
    </row>
    <row r="65" spans="1:7" ht="18.75" thickTop="1" x14ac:dyDescent="0.25">
      <c r="A65" s="154" t="s">
        <v>54</v>
      </c>
      <c r="B65" s="56"/>
      <c r="C65" s="56"/>
      <c r="D65" s="58">
        <f>SUM(D66:D74)</f>
        <v>0</v>
      </c>
      <c r="E65" s="58">
        <f>SUM(E66:E74)</f>
        <v>0</v>
      </c>
      <c r="F65" s="58">
        <f>SUM(F66:F74)</f>
        <v>0</v>
      </c>
      <c r="G65" s="58"/>
    </row>
    <row r="66" spans="1:7" ht="18" x14ac:dyDescent="0.25">
      <c r="A66" s="128"/>
      <c r="B66" s="190">
        <v>1</v>
      </c>
      <c r="C66" s="4" t="s">
        <v>89</v>
      </c>
      <c r="D66" s="5">
        <v>0</v>
      </c>
      <c r="E66" s="5">
        <v>0</v>
      </c>
      <c r="F66" s="5">
        <v>0</v>
      </c>
      <c r="G66" s="5"/>
    </row>
    <row r="67" spans="1:7" ht="18" x14ac:dyDescent="0.25">
      <c r="A67" s="128"/>
      <c r="B67" s="190">
        <v>2</v>
      </c>
      <c r="C67" s="4" t="s">
        <v>90</v>
      </c>
      <c r="D67" s="5">
        <v>0</v>
      </c>
      <c r="E67" s="5">
        <v>0</v>
      </c>
      <c r="F67" s="5">
        <v>0</v>
      </c>
      <c r="G67" s="5"/>
    </row>
    <row r="68" spans="1:7" ht="18" x14ac:dyDescent="0.25">
      <c r="A68" s="128"/>
      <c r="B68" s="190">
        <v>3</v>
      </c>
      <c r="C68" s="4" t="s">
        <v>91</v>
      </c>
      <c r="D68" s="5">
        <v>0</v>
      </c>
      <c r="E68" s="5">
        <v>0</v>
      </c>
      <c r="F68" s="5">
        <v>0</v>
      </c>
      <c r="G68" s="5"/>
    </row>
    <row r="69" spans="1:7" ht="18" x14ac:dyDescent="0.25">
      <c r="A69" s="128"/>
      <c r="B69" s="190">
        <v>4</v>
      </c>
      <c r="C69" s="4" t="s">
        <v>92</v>
      </c>
      <c r="D69" s="5">
        <v>0</v>
      </c>
      <c r="E69" s="5">
        <v>0</v>
      </c>
      <c r="F69" s="5">
        <v>0</v>
      </c>
      <c r="G69" s="5"/>
    </row>
    <row r="70" spans="1:7" ht="18" x14ac:dyDescent="0.25">
      <c r="A70" s="128"/>
      <c r="B70" s="190">
        <v>5</v>
      </c>
      <c r="C70" s="4" t="s">
        <v>93</v>
      </c>
      <c r="D70" s="5">
        <v>0</v>
      </c>
      <c r="E70" s="5">
        <v>0</v>
      </c>
      <c r="F70" s="5">
        <v>0</v>
      </c>
      <c r="G70" s="5"/>
    </row>
    <row r="71" spans="1:7" ht="18" x14ac:dyDescent="0.25">
      <c r="A71" s="128"/>
      <c r="B71" s="190">
        <v>6</v>
      </c>
      <c r="C71" s="4" t="s">
        <v>94</v>
      </c>
      <c r="D71" s="5">
        <v>0</v>
      </c>
      <c r="E71" s="5">
        <v>0</v>
      </c>
      <c r="F71" s="5">
        <v>0</v>
      </c>
      <c r="G71" s="5"/>
    </row>
    <row r="72" spans="1:7" ht="18" x14ac:dyDescent="0.25">
      <c r="A72" s="128"/>
      <c r="B72" s="190">
        <v>7</v>
      </c>
      <c r="C72" s="4" t="s">
        <v>95</v>
      </c>
      <c r="D72" s="5">
        <v>0</v>
      </c>
      <c r="E72" s="5">
        <v>0</v>
      </c>
      <c r="F72" s="5">
        <v>0</v>
      </c>
      <c r="G72" s="5"/>
    </row>
    <row r="73" spans="1:7" ht="18" x14ac:dyDescent="0.25">
      <c r="A73" s="128"/>
      <c r="B73" s="190">
        <v>8</v>
      </c>
      <c r="C73" s="4" t="s">
        <v>96</v>
      </c>
      <c r="D73" s="5">
        <v>0</v>
      </c>
      <c r="E73" s="5">
        <v>0</v>
      </c>
      <c r="F73" s="5">
        <v>0</v>
      </c>
      <c r="G73" s="5"/>
    </row>
    <row r="74" spans="1:7" ht="18.75" thickBot="1" x14ac:dyDescent="0.3">
      <c r="A74" s="118"/>
      <c r="B74" s="122">
        <v>9</v>
      </c>
      <c r="C74" s="43" t="s">
        <v>97</v>
      </c>
      <c r="D74" s="5">
        <v>0</v>
      </c>
      <c r="E74" s="5">
        <v>0</v>
      </c>
      <c r="F74" s="5">
        <v>0</v>
      </c>
      <c r="G74" s="5"/>
    </row>
    <row r="75" spans="1:7" ht="18.75" thickTop="1" x14ac:dyDescent="0.25">
      <c r="A75" s="104" t="s">
        <v>55</v>
      </c>
      <c r="B75" s="29"/>
      <c r="C75" s="30"/>
      <c r="D75" s="31">
        <f>SUM(D76:D80)</f>
        <v>0</v>
      </c>
      <c r="E75" s="31">
        <f>SUM(E76:E80)</f>
        <v>0</v>
      </c>
      <c r="F75" s="31">
        <f>SUM(F76:F80)</f>
        <v>0</v>
      </c>
      <c r="G75" s="31"/>
    </row>
    <row r="76" spans="1:7" ht="18" x14ac:dyDescent="0.25">
      <c r="A76" s="128"/>
      <c r="B76" s="190">
        <v>1</v>
      </c>
      <c r="C76" s="4" t="s">
        <v>123</v>
      </c>
      <c r="D76" s="5">
        <v>0</v>
      </c>
      <c r="E76" s="5">
        <v>0</v>
      </c>
      <c r="F76" s="5">
        <v>0</v>
      </c>
      <c r="G76" s="5"/>
    </row>
    <row r="77" spans="1:7" ht="18" x14ac:dyDescent="0.25">
      <c r="A77" s="128"/>
      <c r="B77" s="190">
        <v>2</v>
      </c>
      <c r="C77" s="4" t="s">
        <v>124</v>
      </c>
      <c r="D77" s="5">
        <v>0</v>
      </c>
      <c r="E77" s="5">
        <v>0</v>
      </c>
      <c r="F77" s="5">
        <v>0</v>
      </c>
      <c r="G77" s="5"/>
    </row>
    <row r="78" spans="1:7" ht="18" x14ac:dyDescent="0.25">
      <c r="A78" s="128"/>
      <c r="B78" s="190">
        <v>3</v>
      </c>
      <c r="C78" s="4" t="s">
        <v>125</v>
      </c>
      <c r="D78" s="5">
        <v>0</v>
      </c>
      <c r="E78" s="5">
        <v>0</v>
      </c>
      <c r="F78" s="5">
        <v>0</v>
      </c>
      <c r="G78" s="5"/>
    </row>
    <row r="79" spans="1:7" ht="18" x14ac:dyDescent="0.25">
      <c r="A79" s="128"/>
      <c r="B79" s="190">
        <v>4</v>
      </c>
      <c r="C79" s="4" t="s">
        <v>126</v>
      </c>
      <c r="D79" s="5">
        <v>0</v>
      </c>
      <c r="E79" s="5">
        <v>0</v>
      </c>
      <c r="F79" s="5">
        <v>0</v>
      </c>
      <c r="G79" s="5"/>
    </row>
    <row r="80" spans="1:7" ht="18.75" thickBot="1" x14ac:dyDescent="0.3">
      <c r="A80" s="121"/>
      <c r="B80" s="122">
        <v>5</v>
      </c>
      <c r="C80" s="43" t="s">
        <v>127</v>
      </c>
      <c r="D80" s="5">
        <v>0</v>
      </c>
      <c r="E80" s="5">
        <v>0</v>
      </c>
      <c r="F80" s="5">
        <v>0</v>
      </c>
      <c r="G80" s="45"/>
    </row>
    <row r="81" spans="1:7" ht="19.5" thickTop="1" thickBot="1" x14ac:dyDescent="0.3">
      <c r="A81" s="136" t="s">
        <v>212</v>
      </c>
      <c r="B81" s="137"/>
      <c r="C81" s="138"/>
      <c r="D81" s="139"/>
      <c r="E81" s="137"/>
      <c r="F81" s="137"/>
      <c r="G81" s="139"/>
    </row>
    <row r="82" spans="1:7" ht="18.75" thickTop="1" x14ac:dyDescent="0.25">
      <c r="A82" s="104" t="s">
        <v>213</v>
      </c>
      <c r="B82" s="29"/>
      <c r="C82" s="30"/>
      <c r="D82" s="31">
        <f>SUM(D83:D87)</f>
        <v>0</v>
      </c>
      <c r="E82" s="31">
        <f>SUM(E83:E87)</f>
        <v>0</v>
      </c>
      <c r="F82" s="31">
        <f>SUM(F83:F87)</f>
        <v>0</v>
      </c>
      <c r="G82" s="31"/>
    </row>
    <row r="83" spans="1:7" ht="18" x14ac:dyDescent="0.25">
      <c r="A83" s="128"/>
      <c r="B83" s="190">
        <v>1</v>
      </c>
      <c r="C83" s="4" t="s">
        <v>220</v>
      </c>
      <c r="D83" s="5"/>
      <c r="E83" s="190"/>
      <c r="F83" s="190"/>
      <c r="G83" s="5" t="s">
        <v>356</v>
      </c>
    </row>
    <row r="84" spans="1:7" ht="18" x14ac:dyDescent="0.25">
      <c r="A84" s="128"/>
      <c r="B84" s="190">
        <v>2</v>
      </c>
      <c r="C84" s="4" t="s">
        <v>221</v>
      </c>
      <c r="D84" s="5"/>
      <c r="E84" s="190"/>
      <c r="F84" s="190"/>
      <c r="G84" s="5" t="s">
        <v>356</v>
      </c>
    </row>
    <row r="85" spans="1:7" ht="18" x14ac:dyDescent="0.25">
      <c r="A85" s="128"/>
      <c r="B85" s="190">
        <v>3</v>
      </c>
      <c r="C85" s="4" t="s">
        <v>222</v>
      </c>
      <c r="D85" s="5"/>
      <c r="E85" s="190"/>
      <c r="F85" s="190"/>
      <c r="G85" s="5" t="s">
        <v>356</v>
      </c>
    </row>
    <row r="86" spans="1:7" ht="18" x14ac:dyDescent="0.25">
      <c r="A86" s="128"/>
      <c r="B86" s="190">
        <v>4</v>
      </c>
      <c r="C86" s="4" t="s">
        <v>223</v>
      </c>
      <c r="D86" s="5"/>
      <c r="E86" s="190"/>
      <c r="F86" s="190"/>
      <c r="G86" s="5" t="s">
        <v>356</v>
      </c>
    </row>
    <row r="87" spans="1:7" ht="18.75" thickBot="1" x14ac:dyDescent="0.3">
      <c r="A87" s="121"/>
      <c r="B87" s="122">
        <v>5</v>
      </c>
      <c r="C87" s="43" t="s">
        <v>224</v>
      </c>
      <c r="D87" s="45"/>
      <c r="E87" s="122"/>
      <c r="F87" s="122"/>
      <c r="G87" s="5" t="s">
        <v>356</v>
      </c>
    </row>
    <row r="88" spans="1:7" ht="18.75" thickTop="1" x14ac:dyDescent="0.25">
      <c r="A88" s="104" t="s">
        <v>56</v>
      </c>
      <c r="B88" s="52"/>
      <c r="C88" s="52"/>
      <c r="D88" s="54">
        <f>SUM(D89:D90)</f>
        <v>0</v>
      </c>
      <c r="E88" s="54">
        <f>SUM(E89:E90)</f>
        <v>0</v>
      </c>
      <c r="F88" s="54">
        <f>SUM(F89:F90)</f>
        <v>0</v>
      </c>
      <c r="G88" s="54"/>
    </row>
    <row r="89" spans="1:7" ht="18" x14ac:dyDescent="0.25">
      <c r="A89" s="128"/>
      <c r="B89" s="219">
        <v>1</v>
      </c>
      <c r="C89" s="134" t="s">
        <v>235</v>
      </c>
      <c r="D89" s="297">
        <v>0</v>
      </c>
      <c r="E89" s="297">
        <v>0</v>
      </c>
      <c r="F89" s="297">
        <v>0</v>
      </c>
      <c r="G89" s="297"/>
    </row>
    <row r="90" spans="1:7" ht="18" x14ac:dyDescent="0.25">
      <c r="A90" s="128"/>
      <c r="B90" s="219">
        <v>2</v>
      </c>
      <c r="C90" s="134" t="s">
        <v>236</v>
      </c>
      <c r="D90" s="297">
        <v>0</v>
      </c>
      <c r="E90" s="297">
        <v>0</v>
      </c>
      <c r="F90" s="297">
        <v>0</v>
      </c>
      <c r="G90" s="297"/>
    </row>
    <row r="91" spans="1:7" ht="18" x14ac:dyDescent="0.25">
      <c r="A91" s="104" t="s">
        <v>57</v>
      </c>
      <c r="B91" s="52"/>
      <c r="C91" s="52"/>
      <c r="D91" s="54">
        <f>SUM(D92:D95)</f>
        <v>0</v>
      </c>
      <c r="E91" s="54">
        <f>SUM(E92:E95)</f>
        <v>0</v>
      </c>
      <c r="F91" s="54">
        <f>SUM(F92:F95)</f>
        <v>0</v>
      </c>
      <c r="G91" s="54"/>
    </row>
    <row r="92" spans="1:7" ht="18" x14ac:dyDescent="0.25">
      <c r="A92" s="128"/>
      <c r="B92" s="219">
        <v>1</v>
      </c>
      <c r="C92" s="142" t="s">
        <v>107</v>
      </c>
      <c r="D92" s="219">
        <v>0</v>
      </c>
      <c r="E92" s="219">
        <v>0</v>
      </c>
      <c r="F92" s="219">
        <v>0</v>
      </c>
      <c r="G92" s="219"/>
    </row>
    <row r="93" spans="1:7" ht="18" x14ac:dyDescent="0.25">
      <c r="A93" s="128"/>
      <c r="B93" s="219">
        <v>2</v>
      </c>
      <c r="C93" s="142" t="s">
        <v>108</v>
      </c>
      <c r="D93" s="219">
        <v>0</v>
      </c>
      <c r="E93" s="219">
        <v>0</v>
      </c>
      <c r="F93" s="219">
        <v>0</v>
      </c>
      <c r="G93" s="219"/>
    </row>
    <row r="94" spans="1:7" ht="18" x14ac:dyDescent="0.25">
      <c r="A94" s="128"/>
      <c r="B94" s="219">
        <v>3</v>
      </c>
      <c r="C94" s="142" t="s">
        <v>109</v>
      </c>
      <c r="D94" s="219">
        <v>0</v>
      </c>
      <c r="E94" s="219">
        <v>0</v>
      </c>
      <c r="F94" s="219">
        <v>0</v>
      </c>
      <c r="G94" s="219"/>
    </row>
    <row r="95" spans="1:7" ht="18.75" thickBot="1" x14ac:dyDescent="0.3">
      <c r="A95" s="121"/>
      <c r="B95" s="145">
        <v>4</v>
      </c>
      <c r="C95" s="146" t="s">
        <v>110</v>
      </c>
      <c r="D95" s="219">
        <v>0</v>
      </c>
      <c r="E95" s="219">
        <v>0</v>
      </c>
      <c r="F95" s="219">
        <v>0</v>
      </c>
      <c r="G95" s="145"/>
    </row>
    <row r="96" spans="1:7" ht="18.75" thickTop="1" x14ac:dyDescent="0.25">
      <c r="A96" s="111" t="s">
        <v>58</v>
      </c>
      <c r="B96" s="56"/>
      <c r="C96" s="56"/>
      <c r="D96" s="58">
        <f>SUM(D97)</f>
        <v>0</v>
      </c>
      <c r="E96" s="58">
        <f>SUM(E97)</f>
        <v>0</v>
      </c>
      <c r="F96" s="58">
        <f>SUM(F97)</f>
        <v>0</v>
      </c>
      <c r="G96" s="58"/>
    </row>
    <row r="97" spans="1:7" ht="18.75" thickBot="1" x14ac:dyDescent="0.3">
      <c r="A97" s="121"/>
      <c r="B97" s="123">
        <v>1</v>
      </c>
      <c r="C97" s="147" t="s">
        <v>247</v>
      </c>
      <c r="D97" s="123">
        <v>0</v>
      </c>
      <c r="E97" s="123">
        <v>0</v>
      </c>
      <c r="F97" s="123">
        <v>0</v>
      </c>
      <c r="G97" s="123"/>
    </row>
    <row r="98" spans="1:7" ht="18.75" thickTop="1" x14ac:dyDescent="0.25">
      <c r="A98" s="135" t="s">
        <v>59</v>
      </c>
      <c r="B98" s="143"/>
      <c r="C98" s="143"/>
      <c r="D98" s="308">
        <v>0</v>
      </c>
      <c r="E98" s="308">
        <v>0</v>
      </c>
      <c r="F98" s="308">
        <v>0</v>
      </c>
      <c r="G98" s="143"/>
    </row>
    <row r="99" spans="1:7" ht="18" x14ac:dyDescent="0.25">
      <c r="A99" s="135" t="s">
        <v>60</v>
      </c>
      <c r="B99" s="143"/>
      <c r="C99" s="143"/>
      <c r="D99" s="148">
        <f>SUM(D100:D103)</f>
        <v>0</v>
      </c>
      <c r="E99" s="148">
        <f>SUM(E100:E103)</f>
        <v>0</v>
      </c>
      <c r="F99" s="148">
        <f>SUM(F100:F103)</f>
        <v>0</v>
      </c>
      <c r="G99" s="148"/>
    </row>
    <row r="100" spans="1:7" ht="18" x14ac:dyDescent="0.25">
      <c r="A100" s="128"/>
      <c r="B100" s="297">
        <v>1</v>
      </c>
      <c r="C100" s="134" t="s">
        <v>133</v>
      </c>
      <c r="D100" s="219">
        <v>0</v>
      </c>
      <c r="E100" s="219">
        <v>0</v>
      </c>
      <c r="F100" s="219">
        <v>0</v>
      </c>
      <c r="G100" s="219"/>
    </row>
    <row r="101" spans="1:7" ht="18" x14ac:dyDescent="0.25">
      <c r="A101" s="128"/>
      <c r="B101" s="297">
        <v>2</v>
      </c>
      <c r="C101" s="134" t="s">
        <v>134</v>
      </c>
      <c r="D101" s="219">
        <v>0</v>
      </c>
      <c r="E101" s="219">
        <v>0</v>
      </c>
      <c r="F101" s="219">
        <v>0</v>
      </c>
      <c r="G101" s="219"/>
    </row>
    <row r="102" spans="1:7" ht="18" x14ac:dyDescent="0.25">
      <c r="A102" s="128"/>
      <c r="B102" s="297">
        <v>3</v>
      </c>
      <c r="C102" s="134" t="s">
        <v>225</v>
      </c>
      <c r="D102" s="219">
        <v>0</v>
      </c>
      <c r="E102" s="219">
        <v>0</v>
      </c>
      <c r="F102" s="219">
        <v>0</v>
      </c>
      <c r="G102" s="219"/>
    </row>
    <row r="103" spans="1:7" ht="18" x14ac:dyDescent="0.25">
      <c r="A103" s="128"/>
      <c r="B103" s="297">
        <v>4</v>
      </c>
      <c r="C103" s="134" t="s">
        <v>226</v>
      </c>
      <c r="D103" s="219">
        <v>0</v>
      </c>
      <c r="E103" s="219">
        <v>0</v>
      </c>
      <c r="F103" s="219">
        <v>0</v>
      </c>
      <c r="G103" s="219"/>
    </row>
    <row r="104" spans="1:7" ht="18" x14ac:dyDescent="0.25">
      <c r="A104" s="161" t="s">
        <v>61</v>
      </c>
      <c r="B104" s="162"/>
      <c r="C104" s="162"/>
      <c r="D104" s="163">
        <f>SUM(D105:D106)</f>
        <v>160000</v>
      </c>
      <c r="E104" s="163">
        <f>SUM(E105:E106)</f>
        <v>160000</v>
      </c>
      <c r="F104" s="163">
        <f>SUM(F105:F106)</f>
        <v>0</v>
      </c>
      <c r="G104" s="163"/>
    </row>
    <row r="105" spans="1:7" ht="18" x14ac:dyDescent="0.25">
      <c r="A105" s="128"/>
      <c r="B105" s="297">
        <v>1</v>
      </c>
      <c r="C105" s="134" t="s">
        <v>227</v>
      </c>
      <c r="D105" s="297">
        <v>160000</v>
      </c>
      <c r="E105" s="297">
        <v>160000</v>
      </c>
      <c r="F105" s="297">
        <v>0</v>
      </c>
      <c r="G105" s="297" t="s">
        <v>367</v>
      </c>
    </row>
    <row r="106" spans="1:7" ht="18.75" thickBot="1" x14ac:dyDescent="0.3">
      <c r="A106" s="121"/>
      <c r="B106" s="123">
        <v>2</v>
      </c>
      <c r="C106" s="147" t="s">
        <v>99</v>
      </c>
      <c r="D106" s="123">
        <v>0</v>
      </c>
      <c r="E106" s="123">
        <v>0</v>
      </c>
      <c r="F106" s="123">
        <v>0</v>
      </c>
      <c r="G106" s="123"/>
    </row>
    <row r="107" spans="1:7" ht="18.75" thickTop="1" x14ac:dyDescent="0.25">
      <c r="A107" s="104" t="s">
        <v>62</v>
      </c>
      <c r="B107" s="52"/>
      <c r="C107" s="52"/>
      <c r="D107" s="54">
        <f>SUM(D108:D116)</f>
        <v>0</v>
      </c>
      <c r="E107" s="54">
        <f>SUM(E108:E116)</f>
        <v>0</v>
      </c>
      <c r="F107" s="54">
        <f>SUM(F108:F116)</f>
        <v>0</v>
      </c>
      <c r="G107" s="54"/>
    </row>
    <row r="108" spans="1:7" ht="31.5" x14ac:dyDescent="0.25">
      <c r="A108" s="128"/>
      <c r="B108" s="165">
        <v>1</v>
      </c>
      <c r="C108" s="164" t="s">
        <v>237</v>
      </c>
      <c r="D108" s="165">
        <v>0</v>
      </c>
      <c r="E108" s="165">
        <v>0</v>
      </c>
      <c r="F108" s="165">
        <v>0</v>
      </c>
      <c r="G108" s="165">
        <v>0</v>
      </c>
    </row>
    <row r="109" spans="1:7" ht="18" x14ac:dyDescent="0.25">
      <c r="A109" s="128"/>
      <c r="B109" s="165">
        <v>2</v>
      </c>
      <c r="C109" s="164" t="s">
        <v>238</v>
      </c>
      <c r="D109" s="165">
        <v>0</v>
      </c>
      <c r="E109" s="165">
        <v>0</v>
      </c>
      <c r="F109" s="165">
        <v>0</v>
      </c>
      <c r="G109" s="165">
        <v>0</v>
      </c>
    </row>
    <row r="110" spans="1:7" ht="18" x14ac:dyDescent="0.25">
      <c r="A110" s="128"/>
      <c r="B110" s="165">
        <v>3</v>
      </c>
      <c r="C110" s="164" t="s">
        <v>239</v>
      </c>
      <c r="D110" s="165">
        <v>0</v>
      </c>
      <c r="E110" s="165">
        <v>0</v>
      </c>
      <c r="F110" s="165">
        <v>0</v>
      </c>
      <c r="G110" s="165">
        <v>0</v>
      </c>
    </row>
    <row r="111" spans="1:7" ht="18" x14ac:dyDescent="0.25">
      <c r="A111" s="128"/>
      <c r="B111" s="165">
        <v>4</v>
      </c>
      <c r="C111" s="164" t="s">
        <v>240</v>
      </c>
      <c r="D111" s="165">
        <v>0</v>
      </c>
      <c r="E111" s="165">
        <v>0</v>
      </c>
      <c r="F111" s="165">
        <v>0</v>
      </c>
      <c r="G111" s="165">
        <v>0</v>
      </c>
    </row>
    <row r="112" spans="1:7" ht="18" x14ac:dyDescent="0.25">
      <c r="A112" s="128"/>
      <c r="B112" s="165">
        <v>5</v>
      </c>
      <c r="C112" s="164" t="s">
        <v>241</v>
      </c>
      <c r="D112" s="165">
        <v>0</v>
      </c>
      <c r="E112" s="165">
        <v>0</v>
      </c>
      <c r="F112" s="165">
        <v>0</v>
      </c>
      <c r="G112" s="165">
        <v>0</v>
      </c>
    </row>
    <row r="113" spans="1:7" ht="31.5" x14ac:dyDescent="0.25">
      <c r="A113" s="128"/>
      <c r="B113" s="165">
        <v>6</v>
      </c>
      <c r="C113" s="164" t="s">
        <v>242</v>
      </c>
      <c r="D113" s="165">
        <v>0</v>
      </c>
      <c r="E113" s="165">
        <v>0</v>
      </c>
      <c r="F113" s="165">
        <v>0</v>
      </c>
      <c r="G113" s="165">
        <v>0</v>
      </c>
    </row>
    <row r="114" spans="1:7" ht="18" x14ac:dyDescent="0.25">
      <c r="A114" s="128"/>
      <c r="B114" s="165">
        <v>7</v>
      </c>
      <c r="C114" s="150" t="s">
        <v>243</v>
      </c>
      <c r="D114" s="165">
        <v>0</v>
      </c>
      <c r="E114" s="165">
        <v>0</v>
      </c>
      <c r="F114" s="165">
        <v>0</v>
      </c>
      <c r="G114" s="165">
        <v>0</v>
      </c>
    </row>
    <row r="115" spans="1:7" ht="18" x14ac:dyDescent="0.25">
      <c r="A115" s="128"/>
      <c r="B115" s="165">
        <v>8</v>
      </c>
      <c r="C115" s="150" t="s">
        <v>244</v>
      </c>
      <c r="D115" s="165">
        <v>0</v>
      </c>
      <c r="E115" s="165">
        <v>0</v>
      </c>
      <c r="F115" s="165">
        <v>0</v>
      </c>
      <c r="G115" s="165">
        <v>0</v>
      </c>
    </row>
    <row r="116" spans="1:7" ht="18.75" thickBot="1" x14ac:dyDescent="0.3">
      <c r="A116" s="121"/>
      <c r="B116" s="166">
        <v>9</v>
      </c>
      <c r="C116" s="151" t="s">
        <v>245</v>
      </c>
      <c r="D116" s="165">
        <v>0</v>
      </c>
      <c r="E116" s="165">
        <v>0</v>
      </c>
      <c r="F116" s="165">
        <v>0</v>
      </c>
      <c r="G116" s="165">
        <v>0</v>
      </c>
    </row>
    <row r="117" spans="1:7" ht="18.75" thickTop="1" x14ac:dyDescent="0.25">
      <c r="A117" s="104" t="s">
        <v>215</v>
      </c>
      <c r="B117" s="52"/>
      <c r="C117" s="52"/>
      <c r="D117" s="54">
        <f>SUM(D118:D126)</f>
        <v>0</v>
      </c>
      <c r="E117" s="54">
        <f>SUM(E118:E126)</f>
        <v>0</v>
      </c>
      <c r="F117" s="54">
        <f>SUM(F118:F126)</f>
        <v>0</v>
      </c>
      <c r="G117" s="54"/>
    </row>
    <row r="118" spans="1:7" ht="18" x14ac:dyDescent="0.25">
      <c r="A118" s="128"/>
      <c r="B118" s="219">
        <v>1</v>
      </c>
      <c r="C118" s="134" t="s">
        <v>182</v>
      </c>
      <c r="D118" s="297">
        <v>0</v>
      </c>
      <c r="E118" s="297">
        <v>0</v>
      </c>
      <c r="F118" s="297">
        <v>0</v>
      </c>
      <c r="G118" s="297"/>
    </row>
    <row r="119" spans="1:7" ht="18" x14ac:dyDescent="0.25">
      <c r="A119" s="128"/>
      <c r="B119" s="219">
        <v>2</v>
      </c>
      <c r="C119" s="134" t="s">
        <v>183</v>
      </c>
      <c r="D119" s="297">
        <v>0</v>
      </c>
      <c r="E119" s="297">
        <v>0</v>
      </c>
      <c r="F119" s="297">
        <v>0</v>
      </c>
      <c r="G119" s="297"/>
    </row>
    <row r="120" spans="1:7" ht="18" x14ac:dyDescent="0.25">
      <c r="A120" s="128"/>
      <c r="B120" s="219">
        <v>3</v>
      </c>
      <c r="C120" s="134" t="s">
        <v>228</v>
      </c>
      <c r="D120" s="297">
        <v>0</v>
      </c>
      <c r="E120" s="297">
        <v>0</v>
      </c>
      <c r="F120" s="297">
        <v>0</v>
      </c>
      <c r="G120" s="297"/>
    </row>
    <row r="121" spans="1:7" ht="18" x14ac:dyDescent="0.25">
      <c r="A121" s="128"/>
      <c r="B121" s="219">
        <v>4</v>
      </c>
      <c r="C121" s="134" t="s">
        <v>229</v>
      </c>
      <c r="D121" s="297">
        <v>0</v>
      </c>
      <c r="E121" s="297">
        <v>0</v>
      </c>
      <c r="F121" s="297">
        <v>0</v>
      </c>
      <c r="G121" s="297"/>
    </row>
    <row r="122" spans="1:7" ht="18" x14ac:dyDescent="0.25">
      <c r="A122" s="128"/>
      <c r="B122" s="219">
        <v>5</v>
      </c>
      <c r="C122" s="134" t="s">
        <v>230</v>
      </c>
      <c r="D122" s="297">
        <v>0</v>
      </c>
      <c r="E122" s="297">
        <v>0</v>
      </c>
      <c r="F122" s="297">
        <v>0</v>
      </c>
      <c r="G122" s="297"/>
    </row>
    <row r="123" spans="1:7" ht="18" x14ac:dyDescent="0.25">
      <c r="A123" s="128"/>
      <c r="B123" s="219">
        <v>6</v>
      </c>
      <c r="C123" s="134" t="s">
        <v>187</v>
      </c>
      <c r="D123" s="297">
        <v>0</v>
      </c>
      <c r="E123" s="297">
        <v>0</v>
      </c>
      <c r="F123" s="297">
        <v>0</v>
      </c>
      <c r="G123" s="297"/>
    </row>
    <row r="124" spans="1:7" ht="18" x14ac:dyDescent="0.25">
      <c r="A124" s="128"/>
      <c r="B124" s="219">
        <v>7</v>
      </c>
      <c r="C124" s="134" t="s">
        <v>231</v>
      </c>
      <c r="D124" s="297">
        <v>0</v>
      </c>
      <c r="E124" s="297">
        <v>0</v>
      </c>
      <c r="F124" s="297">
        <v>0</v>
      </c>
      <c r="G124" s="297"/>
    </row>
    <row r="125" spans="1:7" ht="18" x14ac:dyDescent="0.25">
      <c r="A125" s="128"/>
      <c r="B125" s="219">
        <v>8</v>
      </c>
      <c r="C125" s="134" t="s">
        <v>188</v>
      </c>
      <c r="D125" s="297">
        <v>0</v>
      </c>
      <c r="E125" s="297">
        <v>0</v>
      </c>
      <c r="F125" s="297">
        <v>0</v>
      </c>
      <c r="G125" s="297"/>
    </row>
    <row r="126" spans="1:7" ht="18.75" thickBot="1" x14ac:dyDescent="0.3">
      <c r="A126" s="121"/>
      <c r="B126" s="145">
        <v>9</v>
      </c>
      <c r="C126" s="147" t="s">
        <v>232</v>
      </c>
      <c r="D126" s="297">
        <v>0</v>
      </c>
      <c r="E126" s="297">
        <v>0</v>
      </c>
      <c r="F126" s="297">
        <v>0</v>
      </c>
      <c r="G126" s="297"/>
    </row>
    <row r="127" spans="1:7" ht="18.75" thickTop="1" x14ac:dyDescent="0.25">
      <c r="A127" s="135" t="s">
        <v>216</v>
      </c>
      <c r="B127" s="143"/>
      <c r="C127" s="143"/>
      <c r="D127" s="81">
        <f>SUM(D128:D131)</f>
        <v>0</v>
      </c>
      <c r="E127" s="81">
        <f>SUM(E128:E131)</f>
        <v>0</v>
      </c>
      <c r="F127" s="81">
        <f>SUM(F128:F131)</f>
        <v>0</v>
      </c>
      <c r="G127" s="81"/>
    </row>
    <row r="128" spans="1:7" ht="18" x14ac:dyDescent="0.25">
      <c r="A128" s="128"/>
      <c r="B128" s="219">
        <v>1</v>
      </c>
      <c r="C128" s="134" t="s">
        <v>129</v>
      </c>
      <c r="D128" s="219"/>
      <c r="E128" s="219"/>
      <c r="F128" s="219"/>
      <c r="G128" s="219"/>
    </row>
    <row r="129" spans="1:7" ht="18" x14ac:dyDescent="0.25">
      <c r="A129" s="128"/>
      <c r="B129" s="219">
        <v>2</v>
      </c>
      <c r="C129" s="134" t="s">
        <v>130</v>
      </c>
      <c r="D129" s="219"/>
      <c r="E129" s="219"/>
      <c r="F129" s="219"/>
      <c r="G129" s="219"/>
    </row>
    <row r="130" spans="1:7" ht="18" x14ac:dyDescent="0.25">
      <c r="A130" s="128"/>
      <c r="B130" s="219">
        <v>3</v>
      </c>
      <c r="C130" s="134" t="s">
        <v>131</v>
      </c>
      <c r="D130" s="219"/>
      <c r="E130" s="219"/>
      <c r="F130" s="219"/>
      <c r="G130" s="219"/>
    </row>
    <row r="131" spans="1:7" ht="18" x14ac:dyDescent="0.25">
      <c r="A131" s="128"/>
      <c r="B131" s="219">
        <v>4</v>
      </c>
      <c r="C131" s="134" t="s">
        <v>132</v>
      </c>
      <c r="D131" s="219"/>
      <c r="E131" s="219"/>
      <c r="F131" s="219"/>
      <c r="G131" s="219"/>
    </row>
    <row r="132" spans="1:7" ht="18" x14ac:dyDescent="0.25">
      <c r="A132" s="104" t="s">
        <v>63</v>
      </c>
      <c r="B132" s="52"/>
      <c r="C132" s="52"/>
      <c r="D132" s="54">
        <f>SUM(D133:D141)</f>
        <v>0</v>
      </c>
      <c r="E132" s="54">
        <f>SUM(E133:E141)</f>
        <v>0</v>
      </c>
      <c r="F132" s="54">
        <f>SUM(F133:F141)</f>
        <v>0</v>
      </c>
      <c r="G132" s="54"/>
    </row>
    <row r="133" spans="1:7" ht="18" x14ac:dyDescent="0.25">
      <c r="A133" s="128"/>
      <c r="B133" s="219">
        <v>1</v>
      </c>
      <c r="C133" s="134" t="s">
        <v>145</v>
      </c>
      <c r="D133" s="297">
        <v>0</v>
      </c>
      <c r="E133" s="297">
        <v>0</v>
      </c>
      <c r="F133" s="297">
        <v>0</v>
      </c>
      <c r="G133" s="297"/>
    </row>
    <row r="134" spans="1:7" ht="18" x14ac:dyDescent="0.25">
      <c r="A134" s="128"/>
      <c r="B134" s="219">
        <v>2</v>
      </c>
      <c r="C134" s="134" t="s">
        <v>146</v>
      </c>
      <c r="D134" s="297">
        <v>0</v>
      </c>
      <c r="E134" s="297">
        <v>0</v>
      </c>
      <c r="F134" s="297">
        <v>0</v>
      </c>
      <c r="G134" s="297"/>
    </row>
    <row r="135" spans="1:7" ht="18" x14ac:dyDescent="0.25">
      <c r="A135" s="128"/>
      <c r="B135" s="219">
        <v>3</v>
      </c>
      <c r="C135" s="134" t="s">
        <v>147</v>
      </c>
      <c r="D135" s="297">
        <v>0</v>
      </c>
      <c r="E135" s="297">
        <v>0</v>
      </c>
      <c r="F135" s="297">
        <v>0</v>
      </c>
      <c r="G135" s="297"/>
    </row>
    <row r="136" spans="1:7" ht="18" x14ac:dyDescent="0.25">
      <c r="A136" s="128"/>
      <c r="B136" s="219">
        <v>4</v>
      </c>
      <c r="C136" s="134" t="s">
        <v>148</v>
      </c>
      <c r="D136" s="297">
        <v>0</v>
      </c>
      <c r="E136" s="297">
        <v>0</v>
      </c>
      <c r="F136" s="297">
        <v>0</v>
      </c>
      <c r="G136" s="297"/>
    </row>
    <row r="137" spans="1:7" ht="18" x14ac:dyDescent="0.25">
      <c r="A137" s="128"/>
      <c r="B137" s="219">
        <v>5</v>
      </c>
      <c r="C137" s="134" t="s">
        <v>149</v>
      </c>
      <c r="D137" s="297">
        <v>0</v>
      </c>
      <c r="E137" s="297">
        <v>0</v>
      </c>
      <c r="F137" s="297">
        <v>0</v>
      </c>
      <c r="G137" s="297"/>
    </row>
    <row r="138" spans="1:7" ht="18" x14ac:dyDescent="0.25">
      <c r="A138" s="128"/>
      <c r="B138" s="219">
        <v>6</v>
      </c>
      <c r="C138" s="134" t="s">
        <v>150</v>
      </c>
      <c r="D138" s="297">
        <v>0</v>
      </c>
      <c r="E138" s="297">
        <v>0</v>
      </c>
      <c r="F138" s="297">
        <v>0</v>
      </c>
      <c r="G138" s="297"/>
    </row>
    <row r="139" spans="1:7" ht="18" x14ac:dyDescent="0.25">
      <c r="A139" s="128"/>
      <c r="B139" s="219">
        <v>7</v>
      </c>
      <c r="C139" s="134" t="s">
        <v>151</v>
      </c>
      <c r="D139" s="297">
        <v>0</v>
      </c>
      <c r="E139" s="297">
        <v>0</v>
      </c>
      <c r="F139" s="297">
        <v>0</v>
      </c>
      <c r="G139" s="297"/>
    </row>
    <row r="140" spans="1:7" ht="18" x14ac:dyDescent="0.25">
      <c r="A140" s="128"/>
      <c r="B140" s="219">
        <v>8</v>
      </c>
      <c r="C140" s="134" t="s">
        <v>152</v>
      </c>
      <c r="D140" s="297">
        <v>0</v>
      </c>
      <c r="E140" s="297">
        <v>0</v>
      </c>
      <c r="F140" s="297">
        <v>0</v>
      </c>
      <c r="G140" s="297"/>
    </row>
    <row r="141" spans="1:7" ht="18.75" thickBot="1" x14ac:dyDescent="0.3">
      <c r="A141" s="121"/>
      <c r="B141" s="145">
        <v>9</v>
      </c>
      <c r="C141" s="147" t="s">
        <v>153</v>
      </c>
      <c r="D141" s="297">
        <v>0</v>
      </c>
      <c r="E141" s="297">
        <v>0</v>
      </c>
      <c r="F141" s="297">
        <v>0</v>
      </c>
      <c r="G141" s="123"/>
    </row>
    <row r="142" spans="1:7" ht="18.75" thickTop="1" x14ac:dyDescent="0.25">
      <c r="A142" s="111" t="s">
        <v>64</v>
      </c>
      <c r="B142" s="56"/>
      <c r="C142" s="56"/>
      <c r="D142" s="57">
        <f>SUM(D143)</f>
        <v>0</v>
      </c>
      <c r="E142" s="57">
        <f>SUM(E143)</f>
        <v>0</v>
      </c>
      <c r="F142" s="57">
        <f>SUM(F143)</f>
        <v>0</v>
      </c>
      <c r="G142" s="57"/>
    </row>
    <row r="143" spans="1:7" ht="18.75" thickBot="1" x14ac:dyDescent="0.3">
      <c r="A143" s="121"/>
      <c r="B143" s="147"/>
      <c r="C143" s="147" t="s">
        <v>246</v>
      </c>
      <c r="D143" s="145"/>
      <c r="E143" s="145"/>
      <c r="F143" s="145"/>
      <c r="G143" s="145" t="s">
        <v>356</v>
      </c>
    </row>
    <row r="144" spans="1:7" ht="18.75" thickTop="1" x14ac:dyDescent="0.25">
      <c r="A144" s="104" t="s">
        <v>65</v>
      </c>
      <c r="B144" s="52"/>
      <c r="C144" s="52"/>
      <c r="D144" s="54">
        <f>SUM(D145:D147)</f>
        <v>0</v>
      </c>
      <c r="E144" s="54">
        <f>SUM(E145:E147)</f>
        <v>0</v>
      </c>
      <c r="F144" s="54">
        <f>SUM(F145:F147)</f>
        <v>0</v>
      </c>
      <c r="G144" s="54"/>
    </row>
    <row r="145" spans="1:7" ht="18" x14ac:dyDescent="0.25">
      <c r="A145" s="128"/>
      <c r="B145" s="297">
        <v>1</v>
      </c>
      <c r="C145" s="150" t="s">
        <v>103</v>
      </c>
      <c r="D145" s="297">
        <v>0</v>
      </c>
      <c r="E145" s="297">
        <v>0</v>
      </c>
      <c r="F145" s="297">
        <v>0</v>
      </c>
      <c r="G145" s="297"/>
    </row>
    <row r="146" spans="1:7" ht="18" x14ac:dyDescent="0.25">
      <c r="A146" s="128"/>
      <c r="B146" s="297">
        <v>2</v>
      </c>
      <c r="C146" s="150" t="s">
        <v>105</v>
      </c>
      <c r="D146" s="297">
        <v>0</v>
      </c>
      <c r="E146" s="297">
        <v>0</v>
      </c>
      <c r="F146" s="297">
        <v>0</v>
      </c>
      <c r="G146" s="297"/>
    </row>
    <row r="147" spans="1:7" ht="18.75" thickBot="1" x14ac:dyDescent="0.3">
      <c r="A147" s="121"/>
      <c r="B147" s="123">
        <v>3</v>
      </c>
      <c r="C147" s="151" t="s">
        <v>234</v>
      </c>
      <c r="D147" s="297">
        <v>0</v>
      </c>
      <c r="E147" s="297">
        <v>0</v>
      </c>
      <c r="F147" s="297">
        <v>0</v>
      </c>
      <c r="G147" s="123"/>
    </row>
    <row r="148" spans="1:7" ht="19.5" thickTop="1" thickBot="1" x14ac:dyDescent="0.3">
      <c r="A148" s="306" t="s">
        <v>66</v>
      </c>
      <c r="B148" s="95"/>
      <c r="C148" s="95"/>
      <c r="D148" s="95"/>
      <c r="E148" s="95"/>
      <c r="F148" s="95"/>
      <c r="G148" s="307" t="s">
        <v>368</v>
      </c>
    </row>
    <row r="149" spans="1:7" ht="18.75" thickTop="1" x14ac:dyDescent="0.25">
      <c r="A149" s="111" t="s">
        <v>67</v>
      </c>
      <c r="B149" s="56"/>
      <c r="C149" s="56"/>
      <c r="D149" s="57">
        <f>SUM(D150)</f>
        <v>0</v>
      </c>
      <c r="E149" s="57">
        <f>SUM(E150)</f>
        <v>0</v>
      </c>
      <c r="F149" s="57">
        <f>SUM(F150)</f>
        <v>0</v>
      </c>
      <c r="G149" s="57"/>
    </row>
    <row r="150" spans="1:7" ht="16.5" thickBot="1" x14ac:dyDescent="0.3">
      <c r="A150" s="170"/>
      <c r="B150" s="123">
        <v>1</v>
      </c>
      <c r="C150" s="147" t="s">
        <v>100</v>
      </c>
      <c r="D150" s="123"/>
      <c r="E150" s="123"/>
      <c r="F150" s="123"/>
      <c r="G150" s="123"/>
    </row>
    <row r="151" spans="1:7" ht="16.5" thickTop="1" x14ac:dyDescent="0.25">
      <c r="A151" s="144"/>
      <c r="B151" s="350" t="s">
        <v>0</v>
      </c>
      <c r="C151" s="350"/>
      <c r="D151" s="199">
        <f>D7+D15+D19+D26+D30+D33+D43+D45+D53+D58+D60+D65+D75+D82+D88+D91+D96+D99+D104+D107+D117+D127+D132+D142+D144+D149</f>
        <v>232000</v>
      </c>
      <c r="E151" s="199">
        <f>E7+E15+E19+E26+E30+E33+E43+E45+E53+E58+E60+E65+E75+E82+E88+E91+E96+E99+E104+E107+E117+E127+E132+E142+E144+E149</f>
        <v>160000</v>
      </c>
      <c r="F151" s="199">
        <f>F7+F15+F19+F26+F30+F33+F43+F45+F53+F58+F60+F65+F75+F82+F88+F91+F96+F99+F104+F107+F117+F127+F132+F142+F144+F149</f>
        <v>15000</v>
      </c>
      <c r="G151" s="199"/>
    </row>
  </sheetData>
  <mergeCells count="5">
    <mergeCell ref="A27:A29"/>
    <mergeCell ref="A31:A32"/>
    <mergeCell ref="A34:A42"/>
    <mergeCell ref="B151:C151"/>
    <mergeCell ref="A3:G3"/>
  </mergeCells>
  <pageMargins left="0.51181102362204722" right="0.11811023622047245" top="0.35433070866141736" bottom="0.35433070866141736" header="0.31496062992125984" footer="0.31496062992125984"/>
  <pageSetup paperSize="9" scale="72" orientation="landscape" r:id="rId1"/>
  <rowBreaks count="1" manualBreakCount="1">
    <brk id="112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abSelected="1" zoomScale="85" zoomScaleNormal="85" zoomScaleSheetLayoutView="90" workbookViewId="0">
      <pane xSplit="2" ySplit="8" topLeftCell="C9" activePane="bottomRight" state="frozen"/>
      <selection pane="topRight" activeCell="D1" sqref="D1"/>
      <selection pane="bottomLeft" activeCell="A8" sqref="A8"/>
      <selection pane="bottomRight" activeCell="AA7" sqref="AA7"/>
    </sheetView>
  </sheetViews>
  <sheetFormatPr defaultRowHeight="15.75" x14ac:dyDescent="0.25"/>
  <cols>
    <col min="1" max="1" width="5.42578125" style="317" customWidth="1"/>
    <col min="2" max="2" width="28.42578125" style="97" customWidth="1"/>
    <col min="3" max="3" width="10.42578125" style="67" customWidth="1"/>
    <col min="4" max="4" width="12.28515625" style="67" customWidth="1"/>
    <col min="5" max="6" width="8.7109375" style="67" bestFit="1" customWidth="1"/>
    <col min="7" max="8" width="8" style="67" bestFit="1" customWidth="1"/>
    <col min="9" max="9" width="8.7109375" style="67" bestFit="1" customWidth="1"/>
    <col min="10" max="10" width="8" style="67" bestFit="1" customWidth="1"/>
    <col min="11" max="14" width="8.140625" style="67" customWidth="1"/>
    <col min="15" max="15" width="8" style="67" customWidth="1"/>
    <col min="16" max="16" width="8.7109375" style="67" customWidth="1"/>
    <col min="17" max="18" width="8" style="67" bestFit="1" customWidth="1"/>
    <col min="19" max="19" width="7.140625" style="67" customWidth="1"/>
    <col min="20" max="20" width="10.85546875" style="67" customWidth="1"/>
    <col min="21" max="23" width="8" style="67" bestFit="1" customWidth="1"/>
    <col min="24" max="24" width="8" style="67" customWidth="1"/>
    <col min="25" max="16384" width="9.140625" style="97"/>
  </cols>
  <sheetData>
    <row r="1" spans="1:24" ht="36.75" customHeight="1" x14ac:dyDescent="0.25">
      <c r="S1" s="392" t="s">
        <v>420</v>
      </c>
      <c r="T1" s="392"/>
      <c r="U1" s="392"/>
      <c r="V1" s="392"/>
      <c r="W1" s="392"/>
      <c r="X1" s="392"/>
    </row>
    <row r="2" spans="1:24" s="67" customFormat="1" ht="60" customHeight="1" x14ac:dyDescent="0.25">
      <c r="A2" s="393" t="s">
        <v>425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</row>
    <row r="3" spans="1:24" s="67" customFormat="1" ht="35.25" customHeight="1" x14ac:dyDescent="0.25">
      <c r="A3" s="339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94" t="s">
        <v>430</v>
      </c>
      <c r="O3" s="394"/>
      <c r="P3" s="394"/>
      <c r="Q3" s="394"/>
      <c r="R3" s="394"/>
      <c r="S3" s="394"/>
      <c r="T3" s="394"/>
      <c r="U3" s="394"/>
      <c r="V3" s="394"/>
      <c r="W3" s="394"/>
      <c r="X3" s="394"/>
    </row>
    <row r="4" spans="1:24" s="67" customFormat="1" x14ac:dyDescent="0.25">
      <c r="A4" s="340"/>
    </row>
    <row r="5" spans="1:24" s="67" customFormat="1" ht="34.5" customHeight="1" x14ac:dyDescent="0.25">
      <c r="A5" s="389" t="s">
        <v>412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1"/>
    </row>
    <row r="6" spans="1:24" s="67" customFormat="1" ht="28.5" customHeight="1" x14ac:dyDescent="0.25">
      <c r="A6" s="362" t="s">
        <v>410</v>
      </c>
      <c r="B6" s="351" t="s">
        <v>409</v>
      </c>
      <c r="C6" s="396" t="s">
        <v>404</v>
      </c>
      <c r="D6" s="397"/>
      <c r="E6" s="373" t="s">
        <v>418</v>
      </c>
      <c r="F6" s="375"/>
      <c r="G6" s="375"/>
      <c r="H6" s="375"/>
      <c r="I6" s="375"/>
      <c r="J6" s="375"/>
      <c r="K6" s="375"/>
      <c r="L6" s="374"/>
      <c r="M6" s="376" t="s">
        <v>407</v>
      </c>
      <c r="N6" s="377"/>
      <c r="O6" s="380" t="s">
        <v>406</v>
      </c>
      <c r="P6" s="381"/>
      <c r="Q6" s="385" t="s">
        <v>416</v>
      </c>
      <c r="R6" s="386"/>
      <c r="S6" s="386"/>
      <c r="T6" s="386"/>
      <c r="U6" s="386"/>
      <c r="V6" s="387"/>
      <c r="W6" s="380" t="s">
        <v>417</v>
      </c>
      <c r="X6" s="381"/>
    </row>
    <row r="7" spans="1:24" s="67" customFormat="1" ht="89.25" customHeight="1" x14ac:dyDescent="0.25">
      <c r="A7" s="395"/>
      <c r="B7" s="351"/>
      <c r="C7" s="398"/>
      <c r="D7" s="399"/>
      <c r="E7" s="384" t="s">
        <v>20</v>
      </c>
      <c r="F7" s="384"/>
      <c r="G7" s="384" t="s">
        <v>21</v>
      </c>
      <c r="H7" s="384"/>
      <c r="I7" s="384" t="s">
        <v>22</v>
      </c>
      <c r="J7" s="384"/>
      <c r="K7" s="373" t="s">
        <v>413</v>
      </c>
      <c r="L7" s="374"/>
      <c r="M7" s="378"/>
      <c r="N7" s="379"/>
      <c r="O7" s="382"/>
      <c r="P7" s="383"/>
      <c r="Q7" s="385" t="s">
        <v>415</v>
      </c>
      <c r="R7" s="386"/>
      <c r="S7" s="386"/>
      <c r="T7" s="387"/>
      <c r="U7" s="400" t="s">
        <v>424</v>
      </c>
      <c r="V7" s="401"/>
      <c r="W7" s="382"/>
      <c r="X7" s="383"/>
    </row>
    <row r="8" spans="1:24" s="67" customFormat="1" ht="58.5" customHeight="1" x14ac:dyDescent="0.25">
      <c r="A8" s="363"/>
      <c r="B8" s="351"/>
      <c r="C8" s="338" t="s">
        <v>421</v>
      </c>
      <c r="D8" s="338" t="s">
        <v>422</v>
      </c>
      <c r="E8" s="337" t="s">
        <v>43</v>
      </c>
      <c r="F8" s="337" t="s">
        <v>44</v>
      </c>
      <c r="G8" s="337" t="s">
        <v>408</v>
      </c>
      <c r="H8" s="337" t="s">
        <v>45</v>
      </c>
      <c r="I8" s="337" t="s">
        <v>43</v>
      </c>
      <c r="J8" s="337" t="s">
        <v>42</v>
      </c>
      <c r="K8" s="337" t="s">
        <v>408</v>
      </c>
      <c r="L8" s="337" t="s">
        <v>414</v>
      </c>
      <c r="M8" s="337" t="s">
        <v>408</v>
      </c>
      <c r="N8" s="337" t="s">
        <v>42</v>
      </c>
      <c r="O8" s="337" t="s">
        <v>41</v>
      </c>
      <c r="P8" s="337" t="s">
        <v>42</v>
      </c>
      <c r="Q8" s="322" t="s">
        <v>41</v>
      </c>
      <c r="R8" s="322" t="s">
        <v>42</v>
      </c>
      <c r="S8" s="322" t="s">
        <v>405</v>
      </c>
      <c r="T8" s="323" t="s">
        <v>423</v>
      </c>
      <c r="U8" s="337" t="s">
        <v>41</v>
      </c>
      <c r="V8" s="337" t="s">
        <v>42</v>
      </c>
      <c r="W8" s="337" t="s">
        <v>41</v>
      </c>
      <c r="X8" s="337" t="s">
        <v>42</v>
      </c>
    </row>
    <row r="9" spans="1:24" s="318" customFormat="1" ht="45" customHeight="1" x14ac:dyDescent="0.25">
      <c r="A9" s="321"/>
      <c r="B9" s="329" t="s">
        <v>411</v>
      </c>
      <c r="C9" s="325">
        <f t="shared" ref="C9:J9" si="0">SUM(C10:C13)</f>
        <v>1688</v>
      </c>
      <c r="D9" s="325">
        <f t="shared" si="0"/>
        <v>900</v>
      </c>
      <c r="E9" s="325">
        <f t="shared" si="0"/>
        <v>750</v>
      </c>
      <c r="F9" s="325">
        <f t="shared" si="0"/>
        <v>211</v>
      </c>
      <c r="G9" s="325">
        <f t="shared" si="0"/>
        <v>50</v>
      </c>
      <c r="H9" s="325">
        <f t="shared" si="0"/>
        <v>0</v>
      </c>
      <c r="I9" s="325">
        <f t="shared" si="0"/>
        <v>0</v>
      </c>
      <c r="J9" s="325">
        <f t="shared" si="0"/>
        <v>0</v>
      </c>
      <c r="K9" s="325">
        <f>E9+G9+I9</f>
        <v>800</v>
      </c>
      <c r="L9" s="325">
        <f>F9+H9+J9</f>
        <v>211</v>
      </c>
      <c r="M9" s="325">
        <f>SUM(M10:M13)</f>
        <v>100</v>
      </c>
      <c r="N9" s="325">
        <f>SUM(N10:N13)</f>
        <v>0</v>
      </c>
      <c r="O9" s="325">
        <f>SUM(O10:O13)</f>
        <v>0</v>
      </c>
      <c r="P9" s="325">
        <f>SUM(P10:P13)</f>
        <v>0</v>
      </c>
      <c r="Q9" s="326">
        <f>E9+G9+I9+M9+O9</f>
        <v>900</v>
      </c>
      <c r="R9" s="326">
        <f>F9+H9+J9+N9+P9</f>
        <v>211</v>
      </c>
      <c r="S9" s="326">
        <f>IF(Q9=0,0,R9/Q9*100)</f>
        <v>23.444444444444446</v>
      </c>
      <c r="T9" s="326">
        <f>R9-C9</f>
        <v>-1477</v>
      </c>
      <c r="U9" s="325">
        <f>SUM(U10:U13)</f>
        <v>0</v>
      </c>
      <c r="V9" s="325">
        <f>SUM(V10:V13)</f>
        <v>0</v>
      </c>
      <c r="W9" s="325">
        <f>SUM(W10:W13)</f>
        <v>900</v>
      </c>
      <c r="X9" s="325">
        <f>SUM(X10:X13)</f>
        <v>700</v>
      </c>
    </row>
    <row r="10" spans="1:24" s="67" customFormat="1" ht="45" customHeight="1" x14ac:dyDescent="0.25">
      <c r="A10" s="331">
        <v>1</v>
      </c>
      <c r="B10" s="336" t="s">
        <v>426</v>
      </c>
      <c r="C10" s="330">
        <v>570</v>
      </c>
      <c r="D10" s="328">
        <f>E10+G10+I10+O10+M10</f>
        <v>0</v>
      </c>
      <c r="E10" s="332"/>
      <c r="F10" s="332"/>
      <c r="G10" s="332"/>
      <c r="H10" s="332"/>
      <c r="I10" s="332"/>
      <c r="J10" s="332"/>
      <c r="K10" s="327">
        <f t="shared" ref="K10:L13" si="1">E10+G10+I10</f>
        <v>0</v>
      </c>
      <c r="L10" s="327">
        <f t="shared" si="1"/>
        <v>0</v>
      </c>
      <c r="M10" s="332"/>
      <c r="N10" s="332"/>
      <c r="O10" s="332"/>
      <c r="P10" s="332"/>
      <c r="Q10" s="333">
        <f t="shared" ref="Q10:R13" si="2">E10+G10+I10+M10+O10</f>
        <v>0</v>
      </c>
      <c r="R10" s="333">
        <f t="shared" si="2"/>
        <v>0</v>
      </c>
      <c r="S10" s="333">
        <f>IF(Q10=0,0,R10/Q10*100)</f>
        <v>0</v>
      </c>
      <c r="T10" s="334">
        <f t="shared" ref="T10:T13" si="3">R10-C10</f>
        <v>-570</v>
      </c>
      <c r="U10" s="332"/>
      <c r="V10" s="332"/>
      <c r="W10" s="332"/>
      <c r="X10" s="332"/>
    </row>
    <row r="11" spans="1:24" s="67" customFormat="1" ht="45" customHeight="1" x14ac:dyDescent="0.25">
      <c r="A11" s="331">
        <v>2</v>
      </c>
      <c r="B11" s="336" t="s">
        <v>429</v>
      </c>
      <c r="C11" s="330">
        <v>290</v>
      </c>
      <c r="D11" s="328">
        <f t="shared" ref="D11:D13" si="4">E11+G11+I11+O11+M11</f>
        <v>0</v>
      </c>
      <c r="E11" s="332"/>
      <c r="F11" s="332"/>
      <c r="G11" s="332"/>
      <c r="H11" s="332"/>
      <c r="I11" s="332"/>
      <c r="J11" s="332"/>
      <c r="K11" s="327">
        <f t="shared" si="1"/>
        <v>0</v>
      </c>
      <c r="L11" s="327">
        <f t="shared" si="1"/>
        <v>0</v>
      </c>
      <c r="M11" s="332"/>
      <c r="N11" s="332"/>
      <c r="O11" s="332"/>
      <c r="P11" s="332"/>
      <c r="Q11" s="333">
        <f t="shared" si="2"/>
        <v>0</v>
      </c>
      <c r="R11" s="333">
        <f t="shared" si="2"/>
        <v>0</v>
      </c>
      <c r="S11" s="333">
        <f t="shared" ref="S11:S13" si="5">IF(Q11=0,0,R11/Q11*100)</f>
        <v>0</v>
      </c>
      <c r="T11" s="334">
        <f t="shared" si="3"/>
        <v>-290</v>
      </c>
      <c r="U11" s="332"/>
      <c r="V11" s="332"/>
      <c r="W11" s="332"/>
      <c r="X11" s="332"/>
    </row>
    <row r="12" spans="1:24" s="67" customFormat="1" ht="45" customHeight="1" x14ac:dyDescent="0.25">
      <c r="A12" s="331">
        <v>3</v>
      </c>
      <c r="B12" s="336" t="s">
        <v>195</v>
      </c>
      <c r="C12" s="330">
        <v>428</v>
      </c>
      <c r="D12" s="328">
        <f t="shared" si="4"/>
        <v>500</v>
      </c>
      <c r="E12" s="332">
        <v>500</v>
      </c>
      <c r="F12" s="332">
        <v>126</v>
      </c>
      <c r="G12" s="332"/>
      <c r="H12" s="332"/>
      <c r="I12" s="332"/>
      <c r="J12" s="332"/>
      <c r="K12" s="327">
        <f t="shared" si="1"/>
        <v>500</v>
      </c>
      <c r="L12" s="327">
        <f t="shared" si="1"/>
        <v>126</v>
      </c>
      <c r="M12" s="332"/>
      <c r="N12" s="332"/>
      <c r="O12" s="332"/>
      <c r="P12" s="332"/>
      <c r="Q12" s="333">
        <f t="shared" si="2"/>
        <v>500</v>
      </c>
      <c r="R12" s="333">
        <f t="shared" si="2"/>
        <v>126</v>
      </c>
      <c r="S12" s="333">
        <f t="shared" si="5"/>
        <v>25.2</v>
      </c>
      <c r="T12" s="334">
        <f t="shared" si="3"/>
        <v>-302</v>
      </c>
      <c r="U12" s="332"/>
      <c r="V12" s="332"/>
      <c r="W12" s="332">
        <v>500</v>
      </c>
      <c r="X12" s="332">
        <v>400</v>
      </c>
    </row>
    <row r="13" spans="1:24" s="67" customFormat="1" ht="45" customHeight="1" x14ac:dyDescent="0.25">
      <c r="A13" s="335">
        <v>4</v>
      </c>
      <c r="B13" s="336" t="s">
        <v>196</v>
      </c>
      <c r="C13" s="330">
        <v>400</v>
      </c>
      <c r="D13" s="328">
        <f t="shared" si="4"/>
        <v>400</v>
      </c>
      <c r="E13" s="332">
        <v>250</v>
      </c>
      <c r="F13" s="332">
        <v>85</v>
      </c>
      <c r="G13" s="332">
        <v>50</v>
      </c>
      <c r="H13" s="332"/>
      <c r="I13" s="332"/>
      <c r="J13" s="332"/>
      <c r="K13" s="327">
        <f t="shared" si="1"/>
        <v>300</v>
      </c>
      <c r="L13" s="327">
        <f t="shared" si="1"/>
        <v>85</v>
      </c>
      <c r="M13" s="332">
        <v>100</v>
      </c>
      <c r="N13" s="332"/>
      <c r="O13" s="332"/>
      <c r="P13" s="332"/>
      <c r="Q13" s="333">
        <f t="shared" si="2"/>
        <v>400</v>
      </c>
      <c r="R13" s="333">
        <f t="shared" si="2"/>
        <v>85</v>
      </c>
      <c r="S13" s="333">
        <f t="shared" si="5"/>
        <v>21.25</v>
      </c>
      <c r="T13" s="334">
        <f t="shared" si="3"/>
        <v>-315</v>
      </c>
      <c r="U13" s="332"/>
      <c r="V13" s="332"/>
      <c r="W13" s="332">
        <v>400</v>
      </c>
      <c r="X13" s="332">
        <v>300</v>
      </c>
    </row>
    <row r="14" spans="1:24" s="67" customFormat="1" x14ac:dyDescent="0.25">
      <c r="A14" s="340"/>
    </row>
    <row r="15" spans="1:24" s="67" customFormat="1" ht="21" customHeight="1" x14ac:dyDescent="0.3">
      <c r="A15" s="340"/>
      <c r="B15" s="372" t="s">
        <v>419</v>
      </c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W15" s="319"/>
      <c r="X15" s="319"/>
    </row>
    <row r="16" spans="1:24" s="67" customFormat="1" x14ac:dyDescent="0.25">
      <c r="A16" s="340"/>
    </row>
    <row r="17" spans="1:20" s="67" customFormat="1" ht="39.75" customHeight="1" x14ac:dyDescent="0.25">
      <c r="A17" s="251"/>
      <c r="B17" s="324"/>
      <c r="C17" s="388" t="s">
        <v>427</v>
      </c>
      <c r="D17" s="388"/>
      <c r="E17" s="388"/>
      <c r="F17" s="388"/>
      <c r="G17" s="388"/>
      <c r="H17" s="388"/>
      <c r="I17" s="388"/>
      <c r="J17" s="388"/>
      <c r="K17" s="388"/>
      <c r="L17" s="251"/>
      <c r="M17" s="370" t="s">
        <v>428</v>
      </c>
      <c r="N17" s="371"/>
      <c r="O17" s="371"/>
      <c r="P17" s="371"/>
      <c r="Q17" s="371"/>
      <c r="R17" s="371"/>
      <c r="S17" s="371"/>
      <c r="T17" s="371"/>
    </row>
    <row r="18" spans="1:20" s="67" customFormat="1" ht="57" customHeight="1" x14ac:dyDescent="0.25">
      <c r="A18" s="251"/>
      <c r="B18" s="324"/>
      <c r="C18" s="388"/>
      <c r="D18" s="388"/>
      <c r="E18" s="388"/>
      <c r="F18" s="388"/>
      <c r="G18" s="388"/>
      <c r="H18" s="388"/>
      <c r="I18" s="388"/>
      <c r="J18" s="388"/>
      <c r="K18" s="388"/>
      <c r="L18" s="251"/>
      <c r="M18" s="371"/>
      <c r="N18" s="371"/>
      <c r="O18" s="371"/>
      <c r="P18" s="371"/>
      <c r="Q18" s="371"/>
      <c r="R18" s="371"/>
      <c r="S18" s="371"/>
      <c r="T18" s="371"/>
    </row>
    <row r="19" spans="1:20" s="67" customFormat="1" x14ac:dyDescent="0.25">
      <c r="A19" s="251"/>
      <c r="B19" s="251"/>
      <c r="C19" s="388"/>
      <c r="D19" s="388"/>
      <c r="E19" s="388"/>
      <c r="F19" s="388"/>
      <c r="G19" s="388"/>
      <c r="H19" s="388"/>
      <c r="I19" s="388"/>
      <c r="J19" s="388"/>
      <c r="K19" s="388"/>
    </row>
    <row r="20" spans="1:20" s="67" customFormat="1" x14ac:dyDescent="0.25">
      <c r="A20" s="340"/>
    </row>
    <row r="21" spans="1:20" s="67" customFormat="1" x14ac:dyDescent="0.25">
      <c r="A21" s="340"/>
    </row>
    <row r="22" spans="1:20" s="67" customFormat="1" x14ac:dyDescent="0.25">
      <c r="A22" s="340"/>
    </row>
    <row r="23" spans="1:20" s="67" customFormat="1" x14ac:dyDescent="0.25">
      <c r="A23" s="340"/>
    </row>
    <row r="24" spans="1:20" s="67" customFormat="1" x14ac:dyDescent="0.25">
      <c r="A24" s="340"/>
    </row>
    <row r="25" spans="1:20" s="67" customFormat="1" x14ac:dyDescent="0.25">
      <c r="A25" s="340"/>
    </row>
    <row r="26" spans="1:20" s="67" customFormat="1" x14ac:dyDescent="0.25">
      <c r="A26" s="340"/>
    </row>
    <row r="27" spans="1:20" s="67" customFormat="1" x14ac:dyDescent="0.25">
      <c r="A27" s="340"/>
    </row>
    <row r="28" spans="1:20" s="67" customFormat="1" x14ac:dyDescent="0.25">
      <c r="A28" s="340"/>
    </row>
    <row r="29" spans="1:20" s="67" customFormat="1" x14ac:dyDescent="0.25">
      <c r="A29" s="340"/>
    </row>
    <row r="30" spans="1:20" s="67" customFormat="1" x14ac:dyDescent="0.25">
      <c r="A30" s="340"/>
    </row>
    <row r="31" spans="1:20" s="67" customFormat="1" x14ac:dyDescent="0.25">
      <c r="A31" s="340"/>
    </row>
    <row r="32" spans="1:20" s="67" customFormat="1" x14ac:dyDescent="0.25">
      <c r="A32" s="340"/>
    </row>
    <row r="33" spans="1:1" s="67" customFormat="1" x14ac:dyDescent="0.25">
      <c r="A33" s="340"/>
    </row>
    <row r="34" spans="1:1" s="67" customFormat="1" x14ac:dyDescent="0.25">
      <c r="A34" s="340"/>
    </row>
    <row r="35" spans="1:1" s="67" customFormat="1" x14ac:dyDescent="0.25">
      <c r="A35" s="340"/>
    </row>
    <row r="36" spans="1:1" s="67" customFormat="1" x14ac:dyDescent="0.25">
      <c r="A36" s="340"/>
    </row>
    <row r="37" spans="1:1" s="67" customFormat="1" x14ac:dyDescent="0.25">
      <c r="A37" s="340"/>
    </row>
    <row r="38" spans="1:1" s="67" customFormat="1" x14ac:dyDescent="0.25">
      <c r="A38" s="340"/>
    </row>
    <row r="39" spans="1:1" s="67" customFormat="1" x14ac:dyDescent="0.25">
      <c r="A39" s="340"/>
    </row>
    <row r="40" spans="1:1" s="67" customFormat="1" x14ac:dyDescent="0.25">
      <c r="A40" s="340"/>
    </row>
    <row r="41" spans="1:1" s="67" customFormat="1" x14ac:dyDescent="0.25">
      <c r="A41" s="340"/>
    </row>
    <row r="42" spans="1:1" s="67" customFormat="1" x14ac:dyDescent="0.25">
      <c r="A42" s="340"/>
    </row>
    <row r="43" spans="1:1" s="67" customFormat="1" x14ac:dyDescent="0.25">
      <c r="A43" s="340"/>
    </row>
    <row r="44" spans="1:1" s="67" customFormat="1" x14ac:dyDescent="0.25">
      <c r="A44" s="340"/>
    </row>
    <row r="45" spans="1:1" s="67" customFormat="1" x14ac:dyDescent="0.25">
      <c r="A45" s="340"/>
    </row>
    <row r="46" spans="1:1" s="67" customFormat="1" x14ac:dyDescent="0.25">
      <c r="A46" s="340"/>
    </row>
    <row r="47" spans="1:1" s="67" customFormat="1" x14ac:dyDescent="0.25">
      <c r="A47" s="340"/>
    </row>
    <row r="48" spans="1:1" s="67" customFormat="1" x14ac:dyDescent="0.25">
      <c r="A48" s="340"/>
    </row>
    <row r="49" spans="1:1" s="67" customFormat="1" x14ac:dyDescent="0.25">
      <c r="A49" s="340"/>
    </row>
  </sheetData>
  <sheetProtection selectLockedCells="1"/>
  <mergeCells count="21">
    <mergeCell ref="A5:X5"/>
    <mergeCell ref="S1:X1"/>
    <mergeCell ref="A2:X2"/>
    <mergeCell ref="N3:X3"/>
    <mergeCell ref="A6:A8"/>
    <mergeCell ref="B6:B8"/>
    <mergeCell ref="C6:D7"/>
    <mergeCell ref="E7:F7"/>
    <mergeCell ref="G7:H7"/>
    <mergeCell ref="W6:X7"/>
    <mergeCell ref="U7:V7"/>
    <mergeCell ref="Q6:V6"/>
    <mergeCell ref="M17:T18"/>
    <mergeCell ref="B15:U15"/>
    <mergeCell ref="K7:L7"/>
    <mergeCell ref="E6:L6"/>
    <mergeCell ref="M6:N7"/>
    <mergeCell ref="O6:P7"/>
    <mergeCell ref="I7:J7"/>
    <mergeCell ref="Q7:T7"/>
    <mergeCell ref="C17:K19"/>
  </mergeCells>
  <pageMargins left="0.31496062992125984" right="0.19685039370078741" top="0.55118110236220474" bottom="0.15748031496062992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10</vt:i4>
      </vt:variant>
    </vt:vector>
  </HeadingPairs>
  <TitlesOfParts>
    <vt:vector size="18" baseType="lpstr">
      <vt:lpstr>Прогноз сева</vt:lpstr>
      <vt:lpstr>Семена</vt:lpstr>
      <vt:lpstr>Мин.удобрения</vt:lpstr>
      <vt:lpstr>СЗР</vt:lpstr>
      <vt:lpstr>ГСМ</vt:lpstr>
      <vt:lpstr>Техника</vt:lpstr>
      <vt:lpstr>Кредиты</vt:lpstr>
      <vt:lpstr>31.08.18</vt:lpstr>
      <vt:lpstr>'31.08.18'!Заголовки_для_печати</vt:lpstr>
      <vt:lpstr>ГСМ!Заголовки_для_печати</vt:lpstr>
      <vt:lpstr>Кредиты!Заголовки_для_печати</vt:lpstr>
      <vt:lpstr>Мин.удобрения!Заголовки_для_печати</vt:lpstr>
      <vt:lpstr>'Прогноз сева'!Заголовки_для_печати</vt:lpstr>
      <vt:lpstr>Семена!Заголовки_для_печати</vt:lpstr>
      <vt:lpstr>СЗР!Заголовки_для_печати</vt:lpstr>
      <vt:lpstr>Техника!Заголовки_для_печати</vt:lpstr>
      <vt:lpstr>'31.08.18'!Область_печати</vt:lpstr>
      <vt:lpstr>'Прогноз сева'!Область_печати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И. Зубарев</dc:creator>
  <dc:description>exif_MSED_3a407366d1b789d12f54c17cd102bd8a1425d59bd869f3cf4299edcfa8a9e789</dc:description>
  <cp:lastModifiedBy>Башкатов П.И.</cp:lastModifiedBy>
  <cp:lastPrinted>2018-07-31T09:04:54Z</cp:lastPrinted>
  <dcterms:created xsi:type="dcterms:W3CDTF">2015-02-17T10:41:18Z</dcterms:created>
  <dcterms:modified xsi:type="dcterms:W3CDTF">2018-08-31T06:56:50Z</dcterms:modified>
</cp:coreProperties>
</file>